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rammel/Nextcloud/03_Marketing_+_Vertrieb/Gremien-Verbände-Veranstaltungen/Mittelstand 4.0 IT-Sicherheit Saarland/M2/2021/"/>
    </mc:Choice>
  </mc:AlternateContent>
  <xr:revisionPtr revIDLastSave="0" documentId="13_ncr:1_{5F43F440-63DA-1349-AAFF-3E516632C7DD}" xr6:coauthVersionLast="47" xr6:coauthVersionMax="47" xr10:uidLastSave="{00000000-0000-0000-0000-000000000000}"/>
  <bookViews>
    <workbookView xWindow="60940" yWindow="11340" windowWidth="31520" windowHeight="22200" tabRatio="500" firstSheet="1" activeTab="1" xr2:uid="{00000000-000D-0000-FFFF-FFFF00000000}"/>
  </bookViews>
  <sheets>
    <sheet name="Eingabe" sheetId="1" r:id="rId1"/>
    <sheet name="Ergebnisse" sheetId="2" r:id="rId2"/>
    <sheet name="Detailergebnisse" sheetId="3" r:id="rId3"/>
    <sheet name="Aufwände" sheetId="4" r:id="rId4"/>
    <sheet name="Aufwände Detail ICS" sheetId="5" r:id="rId5"/>
    <sheet name="Aufwände BSI Detail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6" i="3" l="1"/>
  <c r="L36" i="3"/>
  <c r="K36" i="3"/>
  <c r="J36" i="3"/>
  <c r="I36" i="3"/>
  <c r="H36" i="3"/>
  <c r="E35" i="2" s="1"/>
  <c r="G36" i="3"/>
  <c r="F36" i="3"/>
  <c r="E36" i="3"/>
  <c r="D36" i="3"/>
  <c r="C35" i="2" s="1"/>
  <c r="D35" i="2" s="1"/>
  <c r="C36" i="3"/>
  <c r="B36" i="3"/>
  <c r="M35" i="3"/>
  <c r="L35" i="3"/>
  <c r="K35" i="3"/>
  <c r="J35" i="3"/>
  <c r="I35" i="3"/>
  <c r="H35" i="3"/>
  <c r="E34" i="2" s="1"/>
  <c r="F34" i="2" s="1"/>
  <c r="G35" i="3"/>
  <c r="F35" i="3"/>
  <c r="E35" i="3"/>
  <c r="D35" i="3"/>
  <c r="C34" i="2" s="1"/>
  <c r="D34" i="2" s="1"/>
  <c r="C35" i="3"/>
  <c r="B35" i="3"/>
  <c r="M34" i="3"/>
  <c r="L34" i="3"/>
  <c r="K34" i="3"/>
  <c r="J34" i="3"/>
  <c r="I34" i="3"/>
  <c r="H34" i="3"/>
  <c r="E33" i="2" s="1"/>
  <c r="F33" i="2" s="1"/>
  <c r="G34" i="3"/>
  <c r="F34" i="3"/>
  <c r="E34" i="3"/>
  <c r="D34" i="3"/>
  <c r="C33" i="2" s="1"/>
  <c r="C34" i="3"/>
  <c r="B34" i="3"/>
  <c r="M33" i="3"/>
  <c r="L33" i="3"/>
  <c r="K33" i="3"/>
  <c r="J33" i="3"/>
  <c r="I33" i="3"/>
  <c r="H33" i="3"/>
  <c r="E32" i="2" s="1"/>
  <c r="F32" i="2" s="1"/>
  <c r="G33" i="3"/>
  <c r="F33" i="3"/>
  <c r="E33" i="3"/>
  <c r="D33" i="3"/>
  <c r="C32" i="2" s="1"/>
  <c r="D32" i="2" s="1"/>
  <c r="C33" i="3"/>
  <c r="B33" i="3"/>
  <c r="M32" i="3"/>
  <c r="L32" i="3"/>
  <c r="K32" i="3"/>
  <c r="J32" i="3"/>
  <c r="I32" i="3"/>
  <c r="H32" i="3"/>
  <c r="E31" i="2" s="1"/>
  <c r="G32" i="3"/>
  <c r="F32" i="3"/>
  <c r="E32" i="3"/>
  <c r="D32" i="3"/>
  <c r="C31" i="2" s="1"/>
  <c r="D31" i="2" s="1"/>
  <c r="C32" i="3"/>
  <c r="B32" i="3"/>
  <c r="M31" i="3"/>
  <c r="L31" i="3"/>
  <c r="K31" i="3"/>
  <c r="J31" i="3"/>
  <c r="I31" i="3"/>
  <c r="H31" i="3"/>
  <c r="E30" i="2" s="1"/>
  <c r="F30" i="2" s="1"/>
  <c r="G31" i="3"/>
  <c r="F31" i="3"/>
  <c r="E31" i="3"/>
  <c r="D31" i="3"/>
  <c r="C30" i="2" s="1"/>
  <c r="D30" i="2" s="1"/>
  <c r="C31" i="3"/>
  <c r="B31" i="3"/>
  <c r="M30" i="3"/>
  <c r="L30" i="3"/>
  <c r="K30" i="3"/>
  <c r="J30" i="3"/>
  <c r="I30" i="3"/>
  <c r="H30" i="3"/>
  <c r="E29" i="2" s="1"/>
  <c r="F29" i="2" s="1"/>
  <c r="G30" i="3"/>
  <c r="F30" i="3"/>
  <c r="E30" i="3"/>
  <c r="D30" i="3"/>
  <c r="C29" i="2" s="1"/>
  <c r="C30" i="3"/>
  <c r="B30" i="3"/>
  <c r="M29" i="3"/>
  <c r="L29" i="3"/>
  <c r="K29" i="3"/>
  <c r="J29" i="3"/>
  <c r="I29" i="3"/>
  <c r="H29" i="3"/>
  <c r="E28" i="2" s="1"/>
  <c r="F28" i="2" s="1"/>
  <c r="G29" i="3"/>
  <c r="F29" i="3"/>
  <c r="E29" i="3"/>
  <c r="D29" i="3"/>
  <c r="C28" i="2" s="1"/>
  <c r="D28" i="2" s="1"/>
  <c r="C29" i="3"/>
  <c r="B29" i="3"/>
  <c r="M28" i="3"/>
  <c r="L28" i="3"/>
  <c r="K28" i="3"/>
  <c r="J28" i="3"/>
  <c r="I28" i="3"/>
  <c r="H28" i="3"/>
  <c r="E27" i="2" s="1"/>
  <c r="G28" i="3"/>
  <c r="F28" i="3"/>
  <c r="E28" i="3"/>
  <c r="D28" i="3"/>
  <c r="C27" i="2" s="1"/>
  <c r="D27" i="2" s="1"/>
  <c r="C28" i="3"/>
  <c r="B28" i="3"/>
  <c r="M27" i="3"/>
  <c r="L27" i="3"/>
  <c r="K27" i="3"/>
  <c r="J27" i="3"/>
  <c r="I27" i="3"/>
  <c r="H27" i="3"/>
  <c r="E26" i="2" s="1"/>
  <c r="F26" i="2" s="1"/>
  <c r="G27" i="3"/>
  <c r="F27" i="3"/>
  <c r="E27" i="3"/>
  <c r="D27" i="3"/>
  <c r="C26" i="2" s="1"/>
  <c r="D26" i="2" s="1"/>
  <c r="C27" i="3"/>
  <c r="B27" i="3"/>
  <c r="M26" i="3"/>
  <c r="L26" i="3"/>
  <c r="K26" i="3"/>
  <c r="J26" i="3"/>
  <c r="I26" i="3"/>
  <c r="H26" i="3"/>
  <c r="E25" i="2" s="1"/>
  <c r="F25" i="2" s="1"/>
  <c r="G26" i="3"/>
  <c r="F26" i="3"/>
  <c r="E26" i="3"/>
  <c r="D26" i="3"/>
  <c r="C25" i="2" s="1"/>
  <c r="C26" i="3"/>
  <c r="B26" i="3"/>
  <c r="M25" i="3"/>
  <c r="L25" i="3"/>
  <c r="K25" i="3"/>
  <c r="J25" i="3"/>
  <c r="I25" i="3"/>
  <c r="H25" i="3"/>
  <c r="E24" i="2" s="1"/>
  <c r="F24" i="2" s="1"/>
  <c r="G25" i="3"/>
  <c r="F25" i="3"/>
  <c r="E25" i="3"/>
  <c r="D25" i="3"/>
  <c r="C24" i="2" s="1"/>
  <c r="D24" i="2" s="1"/>
  <c r="C25" i="3"/>
  <c r="B25" i="3"/>
  <c r="M24" i="3"/>
  <c r="L24" i="3"/>
  <c r="K24" i="3"/>
  <c r="J24" i="3"/>
  <c r="I24" i="3"/>
  <c r="H24" i="3"/>
  <c r="E23" i="2" s="1"/>
  <c r="G24" i="3"/>
  <c r="F24" i="3"/>
  <c r="E24" i="3"/>
  <c r="D24" i="3"/>
  <c r="C23" i="2" s="1"/>
  <c r="D23" i="2" s="1"/>
  <c r="C24" i="3"/>
  <c r="B24" i="3"/>
  <c r="M23" i="3"/>
  <c r="L23" i="3"/>
  <c r="K23" i="3"/>
  <c r="J23" i="3"/>
  <c r="I23" i="3"/>
  <c r="H23" i="3"/>
  <c r="E22" i="2" s="1"/>
  <c r="F22" i="2" s="1"/>
  <c r="G23" i="3"/>
  <c r="F23" i="3"/>
  <c r="E23" i="3"/>
  <c r="D23" i="3"/>
  <c r="C22" i="2" s="1"/>
  <c r="D22" i="2" s="1"/>
  <c r="C23" i="3"/>
  <c r="B23" i="3"/>
  <c r="M22" i="3"/>
  <c r="L22" i="3"/>
  <c r="K22" i="3"/>
  <c r="J22" i="3"/>
  <c r="I22" i="3"/>
  <c r="H22" i="3"/>
  <c r="E21" i="2" s="1"/>
  <c r="F21" i="2" s="1"/>
  <c r="G22" i="3"/>
  <c r="F22" i="3"/>
  <c r="E22" i="3"/>
  <c r="D22" i="3"/>
  <c r="C21" i="2" s="1"/>
  <c r="C22" i="3"/>
  <c r="B22" i="3"/>
  <c r="M21" i="3"/>
  <c r="L21" i="3"/>
  <c r="K21" i="3"/>
  <c r="J21" i="3"/>
  <c r="I21" i="3"/>
  <c r="H21" i="3"/>
  <c r="E20" i="2" s="1"/>
  <c r="F20" i="2" s="1"/>
  <c r="G21" i="3"/>
  <c r="F21" i="3"/>
  <c r="E21" i="3"/>
  <c r="D21" i="3"/>
  <c r="C20" i="2" s="1"/>
  <c r="D20" i="2" s="1"/>
  <c r="C21" i="3"/>
  <c r="B21" i="3"/>
  <c r="M20" i="3"/>
  <c r="L20" i="3"/>
  <c r="K20" i="3"/>
  <c r="J20" i="3"/>
  <c r="I20" i="3"/>
  <c r="H20" i="3"/>
  <c r="E19" i="2" s="1"/>
  <c r="G20" i="3"/>
  <c r="F20" i="3"/>
  <c r="E20" i="3"/>
  <c r="D20" i="3"/>
  <c r="C20" i="3"/>
  <c r="B20" i="3"/>
  <c r="M19" i="3"/>
  <c r="L19" i="3"/>
  <c r="K19" i="3"/>
  <c r="J19" i="3"/>
  <c r="I19" i="3"/>
  <c r="H19" i="3"/>
  <c r="E18" i="2" s="1"/>
  <c r="F18" i="2" s="1"/>
  <c r="G19" i="3"/>
  <c r="F19" i="3"/>
  <c r="E19" i="3"/>
  <c r="D19" i="3"/>
  <c r="C19" i="3"/>
  <c r="B19" i="3"/>
  <c r="M18" i="3"/>
  <c r="L18" i="3"/>
  <c r="K18" i="3"/>
  <c r="J18" i="3"/>
  <c r="I18" i="3"/>
  <c r="H18" i="3"/>
  <c r="E17" i="2" s="1"/>
  <c r="F17" i="2" s="1"/>
  <c r="G18" i="3"/>
  <c r="F18" i="3"/>
  <c r="E18" i="3"/>
  <c r="D18" i="3"/>
  <c r="C17" i="2" s="1"/>
  <c r="C18" i="3"/>
  <c r="B18" i="3"/>
  <c r="M17" i="3"/>
  <c r="L17" i="3"/>
  <c r="K17" i="3"/>
  <c r="J17" i="3"/>
  <c r="I17" i="3"/>
  <c r="H17" i="3"/>
  <c r="E16" i="2" s="1"/>
  <c r="F16" i="2" s="1"/>
  <c r="G17" i="3"/>
  <c r="F17" i="3"/>
  <c r="E17" i="3"/>
  <c r="D17" i="3"/>
  <c r="C16" i="2" s="1"/>
  <c r="D16" i="2" s="1"/>
  <c r="C17" i="3"/>
  <c r="B17" i="3"/>
  <c r="M16" i="3"/>
  <c r="L16" i="3"/>
  <c r="K16" i="3"/>
  <c r="J16" i="3"/>
  <c r="I16" i="3"/>
  <c r="H16" i="3"/>
  <c r="E15" i="2" s="1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E13" i="2" s="1"/>
  <c r="F13" i="2" s="1"/>
  <c r="G14" i="3"/>
  <c r="F14" i="3"/>
  <c r="E14" i="3"/>
  <c r="D14" i="3"/>
  <c r="C13" i="2" s="1"/>
  <c r="C14" i="3"/>
  <c r="B14" i="3"/>
  <c r="M13" i="3"/>
  <c r="L13" i="3"/>
  <c r="K13" i="3"/>
  <c r="J13" i="3"/>
  <c r="I13" i="3"/>
  <c r="H13" i="3"/>
  <c r="E12" i="2" s="1"/>
  <c r="F12" i="2" s="1"/>
  <c r="G13" i="3"/>
  <c r="F13" i="3"/>
  <c r="E13" i="3"/>
  <c r="D13" i="3"/>
  <c r="C12" i="2" s="1"/>
  <c r="D12" i="2" s="1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E9" i="2" s="1"/>
  <c r="F9" i="2" s="1"/>
  <c r="G10" i="3"/>
  <c r="F10" i="3"/>
  <c r="E10" i="3"/>
  <c r="D10" i="3"/>
  <c r="C9" i="2" s="1"/>
  <c r="C10" i="3"/>
  <c r="B10" i="3"/>
  <c r="M9" i="3"/>
  <c r="L9" i="3"/>
  <c r="K9" i="3"/>
  <c r="J9" i="3"/>
  <c r="I9" i="3"/>
  <c r="H9" i="3"/>
  <c r="E8" i="2" s="1"/>
  <c r="F8" i="2" s="1"/>
  <c r="G9" i="3"/>
  <c r="F9" i="3"/>
  <c r="E9" i="3"/>
  <c r="D9" i="3"/>
  <c r="C8" i="2" s="1"/>
  <c r="D8" i="2" s="1"/>
  <c r="C9" i="3"/>
  <c r="B9" i="3"/>
  <c r="L8" i="3"/>
  <c r="K8" i="3"/>
  <c r="J8" i="3"/>
  <c r="I8" i="3"/>
  <c r="H8" i="3"/>
  <c r="G8" i="3"/>
  <c r="F8" i="3"/>
  <c r="E8" i="3"/>
  <c r="E7" i="2" s="1"/>
  <c r="F7" i="2" s="1"/>
  <c r="D8" i="3"/>
  <c r="C8" i="3"/>
  <c r="B8" i="3"/>
  <c r="L7" i="3"/>
  <c r="K7" i="3"/>
  <c r="J7" i="3"/>
  <c r="I7" i="3"/>
  <c r="H7" i="3"/>
  <c r="G7" i="3"/>
  <c r="F7" i="3"/>
  <c r="E6" i="2" s="1"/>
  <c r="F6" i="2" s="1"/>
  <c r="E7" i="3"/>
  <c r="D7" i="3"/>
  <c r="C7" i="3"/>
  <c r="B7" i="3"/>
  <c r="L6" i="3"/>
  <c r="K6" i="3"/>
  <c r="J6" i="3"/>
  <c r="I6" i="3"/>
  <c r="H6" i="3"/>
  <c r="G6" i="3"/>
  <c r="F6" i="3"/>
  <c r="E6" i="3"/>
  <c r="E5" i="2" s="1"/>
  <c r="F5" i="2" s="1"/>
  <c r="D6" i="3"/>
  <c r="C6" i="3"/>
  <c r="C5" i="2" s="1"/>
  <c r="D5" i="2" s="1"/>
  <c r="B6" i="3"/>
  <c r="L5" i="3"/>
  <c r="K5" i="3"/>
  <c r="J5" i="3"/>
  <c r="I5" i="3"/>
  <c r="H5" i="3"/>
  <c r="E4" i="2" s="1"/>
  <c r="G5" i="3"/>
  <c r="F5" i="3"/>
  <c r="E5" i="3"/>
  <c r="D5" i="3"/>
  <c r="C4" i="2" s="1"/>
  <c r="C5" i="3"/>
  <c r="B5" i="3"/>
  <c r="L4" i="3"/>
  <c r="K4" i="3"/>
  <c r="J4" i="3"/>
  <c r="I4" i="3"/>
  <c r="H4" i="3"/>
  <c r="G4" i="3"/>
  <c r="F4" i="3"/>
  <c r="E4" i="3"/>
  <c r="E3" i="2" s="1"/>
  <c r="D4" i="3"/>
  <c r="C4" i="3"/>
  <c r="B4" i="3"/>
  <c r="H36" i="2"/>
  <c r="G36" i="2"/>
  <c r="F35" i="2"/>
  <c r="B35" i="2"/>
  <c r="B34" i="2"/>
  <c r="D33" i="2"/>
  <c r="B33" i="2"/>
  <c r="B32" i="2"/>
  <c r="F31" i="2"/>
  <c r="B31" i="2"/>
  <c r="B30" i="2"/>
  <c r="D29" i="2"/>
  <c r="B29" i="2"/>
  <c r="B28" i="2"/>
  <c r="F27" i="2"/>
  <c r="B27" i="2"/>
  <c r="B26" i="2"/>
  <c r="D25" i="2"/>
  <c r="B25" i="2"/>
  <c r="B24" i="2"/>
  <c r="F23" i="2"/>
  <c r="B23" i="2"/>
  <c r="B22" i="2"/>
  <c r="D21" i="2"/>
  <c r="B21" i="2"/>
  <c r="B20" i="2"/>
  <c r="F19" i="2"/>
  <c r="C19" i="2"/>
  <c r="D19" i="2" s="1"/>
  <c r="B19" i="2"/>
  <c r="C18" i="2"/>
  <c r="D18" i="2" s="1"/>
  <c r="B18" i="2"/>
  <c r="D17" i="2"/>
  <c r="B17" i="2"/>
  <c r="B16" i="2"/>
  <c r="F15" i="2"/>
  <c r="C15" i="2"/>
  <c r="D15" i="2" s="1"/>
  <c r="B15" i="2"/>
  <c r="C14" i="2"/>
  <c r="D14" i="2" s="1"/>
  <c r="B14" i="2"/>
  <c r="D13" i="2"/>
  <c r="B13" i="2"/>
  <c r="B12" i="2"/>
  <c r="C11" i="2"/>
  <c r="D11" i="2" s="1"/>
  <c r="B11" i="2"/>
  <c r="C10" i="2"/>
  <c r="D10" i="2" s="1"/>
  <c r="B10" i="2"/>
  <c r="D9" i="2"/>
  <c r="B9" i="2"/>
  <c r="B8" i="2"/>
  <c r="C7" i="2"/>
  <c r="D7" i="2" s="1"/>
  <c r="B7" i="2"/>
  <c r="C6" i="2"/>
  <c r="D6" i="2" s="1"/>
  <c r="B6" i="2"/>
  <c r="B5" i="2"/>
  <c r="F4" i="2"/>
  <c r="B4" i="2"/>
  <c r="C3" i="2"/>
  <c r="B3" i="2"/>
  <c r="D4" i="2" l="1"/>
  <c r="D3" i="2"/>
  <c r="D36" i="2" s="1"/>
  <c r="C36" i="2"/>
  <c r="F3" i="2"/>
  <c r="E10" i="2"/>
  <c r="F10" i="2" s="1"/>
  <c r="E11" i="2"/>
  <c r="F11" i="2" s="1"/>
  <c r="E14" i="2"/>
  <c r="F14" i="2" s="1"/>
  <c r="F36" i="2" l="1"/>
  <c r="E36" i="2"/>
</calcChain>
</file>

<file path=xl/sharedStrings.xml><?xml version="1.0" encoding="utf-8"?>
<sst xmlns="http://schemas.openxmlformats.org/spreadsheetml/2006/main" count="252" uniqueCount="139">
  <si>
    <t>Produktionsbereich</t>
  </si>
  <si>
    <t>Anzahl Mitarbeiter im Produktionsbereich</t>
  </si>
  <si>
    <t>Anzahl IT-Knoten im Produktionsbereich</t>
  </si>
  <si>
    <t>Heterogenität des Produktionsbereich</t>
  </si>
  <si>
    <t>Schutzbedarf</t>
  </si>
  <si>
    <t>Hochverfügbarkeits-anforderungen</t>
  </si>
  <si>
    <t>Bestandsänderung und Neuanlagen</t>
  </si>
  <si>
    <t>Umfang ausgelagerter Dienstleistungen</t>
  </si>
  <si>
    <t>Schokolinsen – grün</t>
  </si>
  <si>
    <t>A</t>
  </si>
  <si>
    <t>Normal</t>
  </si>
  <si>
    <t>nein</t>
  </si>
  <si>
    <t>Schokolinsen – rot</t>
  </si>
  <si>
    <t>B</t>
  </si>
  <si>
    <t>Hoch</t>
  </si>
  <si>
    <t>Schokolinsen – gelb</t>
  </si>
  <si>
    <t>C</t>
  </si>
  <si>
    <t>ja</t>
  </si>
  <si>
    <t>D</t>
  </si>
  <si>
    <t>E</t>
  </si>
  <si>
    <t>Personalbedarf im 1. Jahr in Personentage
(PT)</t>
  </si>
  <si>
    <t xml:space="preserve">Anteil einer Vollzeitkraft im 1. Jahr
(PT /205 Arbeitstage pro Jahr) </t>
  </si>
  <si>
    <t>Personalbedarf im Folgejahr in Personentage
(PT)</t>
  </si>
  <si>
    <t xml:space="preserve">Anteil einer Vollzeitkraft in den Folgejahren
(PT /205 Arbeitstage pro Jahr) </t>
  </si>
  <si>
    <t>Aufwände von Dritten 
(PT)</t>
  </si>
  <si>
    <t>Personalaufwand für 
Schulung pro Jahr</t>
  </si>
  <si>
    <t>Initiale Aufwendungen</t>
  </si>
  <si>
    <t>Aktualisierung und Fortschreibung</t>
  </si>
  <si>
    <t>Inventarisierung</t>
  </si>
  <si>
    <t>Erstellung von Security-Konzepten</t>
  </si>
  <si>
    <t>Überprüfung und Fortschreibung von Inventar</t>
  </si>
  <si>
    <t>Überprüfung und Fortschreibung Sicherheitskonzept</t>
  </si>
  <si>
    <t>Security im MAE-Lifecycle</t>
  </si>
  <si>
    <t>Überwachung/Auswertung der Securitymechanismen</t>
  </si>
  <si>
    <t>Kontrolle der Wirksamkeit von Sicherheitsmaßnahmen</t>
  </si>
  <si>
    <t>Revision und Audits</t>
  </si>
  <si>
    <t>Sensibilisierung der Mitarbeiter (ausschließlich Koordinierungs-aufwand, ohne Schulungsaufwand)</t>
  </si>
  <si>
    <t>Untersuchung sicherheitsrelevanter Vorfälle, aktuell halten (z.B. Heise-Ticker, CERT-Meldungen)</t>
  </si>
  <si>
    <t>Initial</t>
  </si>
  <si>
    <t>Wiederkehrend</t>
  </si>
  <si>
    <t>Hardware</t>
  </si>
  <si>
    <t>Erfassung</t>
  </si>
  <si>
    <t>x (?)</t>
  </si>
  <si>
    <t>x (Checkliste) (Werkstattführer)</t>
  </si>
  <si>
    <t>Durchführung Risikoanalyse</t>
  </si>
  <si>
    <t>Schutzklassenzuordnung</t>
  </si>
  <si>
    <t>Software</t>
  </si>
  <si>
    <t>Schwachstellenanalyse</t>
  </si>
  <si>
    <t>Maßnahmenplan</t>
  </si>
  <si>
    <t>Verbindungen</t>
  </si>
  <si>
    <t>Dienste</t>
  </si>
  <si>
    <t>MAE-Lifecycle</t>
  </si>
  <si>
    <t>Beschaffung</t>
  </si>
  <si>
    <t>x (Planer)</t>
  </si>
  <si>
    <t>Wartung/Änderung</t>
  </si>
  <si>
    <t>x (Werkstattführer)</t>
  </si>
  <si>
    <t>Aussonderung</t>
  </si>
  <si>
    <t>Fernwartung</t>
  </si>
  <si>
    <t>Einrichtung</t>
  </si>
  <si>
    <t>Anpassung</t>
  </si>
  <si>
    <t>x (Werkstattführer) (IT)</t>
  </si>
  <si>
    <t>Auswertung</t>
  </si>
  <si>
    <t>Überwachung (IDS/Virenscanner)</t>
  </si>
  <si>
    <t>x (?) (IT)</t>
  </si>
  <si>
    <t>Reaktion</t>
  </si>
  <si>
    <t>Sensibilisierung</t>
  </si>
  <si>
    <t>Sicherheitsunterweisung</t>
  </si>
  <si>
    <t>Fortbildung</t>
  </si>
  <si>
    <t>Überprüfung</t>
  </si>
  <si>
    <t>Selbst-Check</t>
  </si>
  <si>
    <t>Audit/Revision</t>
  </si>
  <si>
    <t>x (IT-SiBe?)</t>
  </si>
  <si>
    <t>Personentage</t>
  </si>
  <si>
    <t>IT-Strukturanalyse</t>
  </si>
  <si>
    <t>Erfassung des IT-Verbundes</t>
  </si>
  <si>
    <t>Netzplanerhebung</t>
  </si>
  <si>
    <t>Erhebung der IT-Systeme</t>
  </si>
  <si>
    <t>Aktualisierung der IT-Systeme (Server)</t>
  </si>
  <si>
    <t>Aktualisierung der Netzwerkkomponenten</t>
  </si>
  <si>
    <t>Aktualisierung der IT-Systeme (Handy, Telefonanlage)</t>
  </si>
  <si>
    <t>Aktualisierung der IT-Systeme (Mobiler Client)</t>
  </si>
  <si>
    <t>Aktualisierung IT-System PDA</t>
  </si>
  <si>
    <t>Aktualisierung IT-System T-Online-PC</t>
  </si>
  <si>
    <t>Aktualisierung IT-System Arbeitsplatz PC</t>
  </si>
  <si>
    <t>Aktualisierung IT-System Firewall</t>
  </si>
  <si>
    <t>Gruppenbildung von Clients</t>
  </si>
  <si>
    <t>Aktualisierung der relevanten IT-Systeme u. Anwendungen</t>
  </si>
  <si>
    <t>Aktualisierung der relevanten IT-Räume</t>
  </si>
  <si>
    <t>Aktualisierung Schutzschränke</t>
  </si>
  <si>
    <t>Schutzbedarfsfeststellung</t>
  </si>
  <si>
    <t>Aktualisierung Schutzbedarfskategorien</t>
  </si>
  <si>
    <t>Schutzbedarfsfeststellungen IT-Anwendungen</t>
  </si>
  <si>
    <t>Schutzbedarfsfeststellungen IT-Systeme</t>
  </si>
  <si>
    <t>Schutzbedarfsfeststellungen Kommunikationsverbindungen</t>
  </si>
  <si>
    <t>Schutzbedarfsfeststellungen Räume</t>
  </si>
  <si>
    <t>Modellierung</t>
  </si>
  <si>
    <t>Modellierung – für jeden Baustein Zielobjekt ermitteln</t>
  </si>
  <si>
    <t>Vormerkung zur ergänzenden Sicherheitsanalyse</t>
  </si>
  <si>
    <t>Basissicherheitscheck</t>
  </si>
  <si>
    <t>Basissicherheitscheck – B1000 – 1002</t>
  </si>
  <si>
    <t>Basissicherheitscheck – B1003, IT-Notfallkonzept</t>
  </si>
  <si>
    <t>Basissicherheitscheck – B1004, Datensicherungskonzept</t>
  </si>
  <si>
    <t>Basissicherheitscheck – B1006, Virenschutzkonzept</t>
  </si>
  <si>
    <t>Basissicherheitscheck – B1007, Kryptokonzept</t>
  </si>
  <si>
    <t>Basissicherheitscheck – B1011, Outsourcing</t>
  </si>
  <si>
    <t>Basissicherheitscheck – B1012, Archivierung</t>
  </si>
  <si>
    <t>Basissicherheitscheck – B1013, Sensibilisierung</t>
  </si>
  <si>
    <t>Basissicherheitscheck – B2001 – 6, Gebäude, Räume usw.</t>
  </si>
  <si>
    <t>Basissicherheitscheck – B2007 – Schutzschrank</t>
  </si>
  <si>
    <t>Basissicherheitscheck – B3001 – 6 – Server, Win</t>
  </si>
  <si>
    <t>Basissicherheitscheck – B3001 – 2 – Server, Unix</t>
  </si>
  <si>
    <t>Basissicherheitscheck – B3201 – Client Win</t>
  </si>
  <si>
    <t>Basissicherheitscheck – B3203– Laptop</t>
  </si>
  <si>
    <t>Basissicherheitscheck – B3204– Client Unix</t>
  </si>
  <si>
    <t>Basissicherheitscheck – B3207– Client Win</t>
  </si>
  <si>
    <t>Basissicherheitscheck – B3208– Internet PC</t>
  </si>
  <si>
    <t>Basissicherheitscheck – B3301– Sicherheitsgateway</t>
  </si>
  <si>
    <t>Basissicherheitscheck – B3302– Router, Switches</t>
  </si>
  <si>
    <t>Basissicherheitscheck – B3404– Handy</t>
  </si>
  <si>
    <t>Aktualisierung Netzbausteine</t>
  </si>
  <si>
    <t>Aktualisierung Bausteine IT-Anwendungen</t>
  </si>
  <si>
    <t>Ergänzende Sicherheitsanalyse</t>
  </si>
  <si>
    <t>Ergänzende Sicherheitsanalyse -</t>
  </si>
  <si>
    <t>Managementabstimmung für jedes Zielobjekt</t>
  </si>
  <si>
    <t>Risikoanalyse</t>
  </si>
  <si>
    <t>Risikoanalyse auf Basis Grundschutz</t>
  </si>
  <si>
    <t>ZW-SUMME der Personentage ohne Zertifizierungsprozess</t>
  </si>
  <si>
    <t>Basis-Sicherheitscheck II</t>
  </si>
  <si>
    <t>Anstoß noch nicht umgesetzter Maßnahmen</t>
  </si>
  <si>
    <t>Abstimmung IT-Verbund mit dem BSI</t>
  </si>
  <si>
    <t>Ausschreibung</t>
  </si>
  <si>
    <t>Abstimmung mit BSI zu Beantragung Auditor- Testat Aufbau</t>
  </si>
  <si>
    <t>Erstellung Unterlagen Audit-Testat</t>
  </si>
  <si>
    <t>Begleitung des Auditors</t>
  </si>
  <si>
    <t>Abstimmung mit BSI zum zertifizierten Verbund</t>
  </si>
  <si>
    <t>Abstimmung mit BSI zu Beantragung ISO 27001 Zertifikat</t>
  </si>
  <si>
    <t>Unabhängigkeitserklärung vom Auditor einholen</t>
  </si>
  <si>
    <t>Erstellung Unterlagen zum Zertifikat</t>
  </si>
  <si>
    <t>SUMME der Personentage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</si>
</sst>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778A5"/>
        <bgColor rgb="FF008080"/>
      </patternFill>
    </fill>
    <fill>
      <patternFill patternType="solid">
        <fgColor rgb="FFA7E8FB"/>
        <bgColor rgb="FFCCFFFF"/>
      </patternFill>
    </fill>
    <fill>
      <patternFill patternType="solid">
        <fgColor rgb="FFFFD01D"/>
        <bgColor rgb="FFFFFF00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/>
    <xf numFmtId="2" fontId="0" fillId="2" borderId="0" xfId="0" applyNumberFormat="1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2" fontId="0" fillId="3" borderId="0" xfId="0" applyNumberFormat="1" applyFill="1" applyAlignment="1">
      <alignment horizontal="left" vertical="top" wrapText="1"/>
    </xf>
    <xf numFmtId="0" fontId="0" fillId="4" borderId="0" xfId="0" applyFill="1"/>
    <xf numFmtId="2" fontId="0" fillId="4" borderId="0" xfId="0" applyNumberFormat="1" applyFill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3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778A5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E8FB"/>
      <rgbColor rgb="FFFF99CC"/>
      <rgbColor rgb="FFCC99FF"/>
      <rgbColor rgb="FFFFCC99"/>
      <rgbColor rgb="FF3366FF"/>
      <rgbColor rgb="FF33CCCC"/>
      <rgbColor rgb="FF99CC00"/>
      <rgbColor rgb="FFFFD01D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zoomScale="120" zoomScaleNormal="120" workbookViewId="0">
      <selection activeCell="D9" sqref="D9"/>
    </sheetView>
  </sheetViews>
  <sheetFormatPr defaultColWidth="8.85546875" defaultRowHeight="12.95"/>
  <cols>
    <col min="1" max="1" width="5.140625" customWidth="1"/>
    <col min="2" max="2" width="35.7109375" customWidth="1"/>
    <col min="3" max="3" width="19" customWidth="1"/>
    <col min="4" max="4" width="16.42578125" customWidth="1"/>
    <col min="5" max="5" width="17.42578125" customWidth="1"/>
    <col min="6" max="6" width="12.7109375" customWidth="1"/>
    <col min="7" max="7" width="17.28515625" customWidth="1"/>
    <col min="8" max="9" width="22.140625" customWidth="1"/>
    <col min="10" max="1025" width="11.42578125"/>
  </cols>
  <sheetData>
    <row r="1" spans="1:30" ht="28.3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56.85" customHeight="1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1"/>
      <c r="B3" t="s">
        <v>8</v>
      </c>
      <c r="C3">
        <v>50</v>
      </c>
      <c r="D3">
        <v>50</v>
      </c>
      <c r="E3" t="s">
        <v>9</v>
      </c>
      <c r="F3" t="s">
        <v>10</v>
      </c>
      <c r="G3" t="s">
        <v>11</v>
      </c>
      <c r="H3">
        <v>0</v>
      </c>
      <c r="I3"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t="s">
        <v>12</v>
      </c>
      <c r="C4">
        <v>100</v>
      </c>
      <c r="D4">
        <v>150</v>
      </c>
      <c r="E4" t="s">
        <v>13</v>
      </c>
      <c r="F4" t="s">
        <v>14</v>
      </c>
      <c r="G4" t="s">
        <v>11</v>
      </c>
      <c r="H4">
        <v>0</v>
      </c>
      <c r="I4"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t="s">
        <v>15</v>
      </c>
      <c r="C5">
        <v>200</v>
      </c>
      <c r="D5">
        <v>250</v>
      </c>
      <c r="E5" t="s">
        <v>16</v>
      </c>
      <c r="F5" t="s">
        <v>10</v>
      </c>
      <c r="G5" t="s">
        <v>17</v>
      </c>
      <c r="H5">
        <v>0</v>
      </c>
      <c r="I5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t="s">
        <v>15</v>
      </c>
      <c r="C6">
        <v>600</v>
      </c>
      <c r="D6">
        <v>250</v>
      </c>
      <c r="E6" t="s">
        <v>18</v>
      </c>
      <c r="F6" t="s">
        <v>10</v>
      </c>
      <c r="G6" t="s">
        <v>11</v>
      </c>
      <c r="H6">
        <v>0</v>
      </c>
      <c r="I6"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t="s">
        <v>15</v>
      </c>
      <c r="C7">
        <v>1200</v>
      </c>
      <c r="D7">
        <v>250</v>
      </c>
      <c r="E7" t="s">
        <v>19</v>
      </c>
      <c r="F7" t="s">
        <v>10</v>
      </c>
      <c r="G7" t="s">
        <v>11</v>
      </c>
      <c r="H7">
        <v>0</v>
      </c>
      <c r="I7"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</sheetData>
  <dataValidations count="5">
    <dataValidation type="decimal" operator="greaterThan" allowBlank="1" showErrorMessage="1" errorTitle="Achtung" error="Bitte Zahl eingeben" sqref="C3:D35" xr:uid="{00000000-0002-0000-0000-000000000000}">
      <formula1>0</formula1>
      <formula2>0</formula2>
    </dataValidation>
    <dataValidation type="list" operator="equal" showErrorMessage="1" sqref="E3:E37" xr:uid="{00000000-0002-0000-0000-000001000000}">
      <formula1>"A,B,C,D,E"</formula1>
      <formula2>0</formula2>
    </dataValidation>
    <dataValidation type="list" operator="equal" allowBlank="1" showErrorMessage="1" sqref="F3:F35" xr:uid="{00000000-0002-0000-0000-000002000000}">
      <formula1>"Normal,Hoch,Sehr hoch"</formula1>
      <formula2>0</formula2>
    </dataValidation>
    <dataValidation type="list" operator="equal" allowBlank="1" showErrorMessage="1" sqref="G3:G35" xr:uid="{00000000-0002-0000-0000-000003000000}">
      <formula1>"ja,nein"</formula1>
      <formula2>0</formula2>
    </dataValidation>
    <dataValidation type="whole" operator="equal" allowBlank="1" showErrorMessage="1" sqref="H3:H35" xr:uid="{00000000-0002-0000-0000-000004000000}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tabSelected="1" zoomScale="120" zoomScaleNormal="120" workbookViewId="0">
      <selection activeCell="F2" sqref="F2"/>
    </sheetView>
  </sheetViews>
  <sheetFormatPr defaultColWidth="8.85546875" defaultRowHeight="12.95"/>
  <cols>
    <col min="1" max="1" width="5.140625" customWidth="1"/>
    <col min="2" max="2" width="35.7109375" customWidth="1"/>
    <col min="3" max="3" width="25.85546875" customWidth="1"/>
    <col min="4" max="4" width="25.85546875" style="5" customWidth="1"/>
    <col min="5" max="5" width="25.85546875" customWidth="1"/>
    <col min="6" max="6" width="25.85546875" style="5" customWidth="1"/>
    <col min="7" max="7" width="25.85546875" customWidth="1"/>
    <col min="8" max="8" width="25.85546875" style="1" customWidth="1"/>
    <col min="9" max="23" width="11.42578125" style="1"/>
    <col min="24" max="1025" width="11.42578125"/>
  </cols>
  <sheetData>
    <row r="1" spans="1:8" ht="28.35" customHeight="1">
      <c r="A1" s="1"/>
      <c r="B1" s="1"/>
      <c r="C1" s="1"/>
      <c r="D1" s="6"/>
      <c r="E1" s="1"/>
      <c r="F1" s="6"/>
      <c r="G1" s="1"/>
    </row>
    <row r="2" spans="1:8" ht="56.85" customHeight="1">
      <c r="A2" s="1"/>
      <c r="B2" s="7" t="s">
        <v>0</v>
      </c>
      <c r="C2" s="8" t="s">
        <v>20</v>
      </c>
      <c r="D2" s="9" t="s">
        <v>21</v>
      </c>
      <c r="E2" s="8" t="s">
        <v>22</v>
      </c>
      <c r="F2" s="9" t="s">
        <v>23</v>
      </c>
      <c r="G2" s="8" t="s">
        <v>24</v>
      </c>
      <c r="H2" s="8" t="s">
        <v>25</v>
      </c>
    </row>
    <row r="3" spans="1:8">
      <c r="A3" s="1"/>
      <c r="B3" t="str">
        <f>Eingabe!B3</f>
        <v>Schokolinsen – grün</v>
      </c>
      <c r="C3">
        <f>SUM(Detailergebnisse!C4:D4)</f>
        <v>11</v>
      </c>
      <c r="D3" s="5">
        <f>C3/205</f>
        <v>5.3658536585365853E-2</v>
      </c>
      <c r="E3">
        <f>SUM(Detailergebnisse!E4:V4)</f>
        <v>84</v>
      </c>
      <c r="F3" s="5">
        <f>E3/205</f>
        <v>0.40975609756097559</v>
      </c>
      <c r="H3"/>
    </row>
    <row r="4" spans="1:8">
      <c r="A4" s="1"/>
      <c r="B4" t="str">
        <f>Eingabe!B4</f>
        <v>Schokolinsen – rot</v>
      </c>
      <c r="C4">
        <f>SUM(Detailergebnisse!C5:D5)</f>
        <v>22</v>
      </c>
      <c r="D4" s="5">
        <f>C3/205</f>
        <v>5.3658536585365853E-2</v>
      </c>
      <c r="E4">
        <f>SUM(Detailergebnisse!E5:V5)</f>
        <v>118</v>
      </c>
      <c r="F4" s="5">
        <f>E3/205</f>
        <v>0.40975609756097559</v>
      </c>
      <c r="H4"/>
    </row>
    <row r="5" spans="1:8">
      <c r="A5" s="1"/>
      <c r="B5" t="str">
        <f>Eingabe!B5</f>
        <v>Schokolinsen – gelb</v>
      </c>
      <c r="C5">
        <f>SUM(Detailergebnisse!C6:D6)</f>
        <v>33</v>
      </c>
      <c r="D5" s="5">
        <f t="shared" ref="D5:D35" si="0">C5/205</f>
        <v>0.16097560975609757</v>
      </c>
      <c r="E5">
        <f>SUM(Detailergebnisse!E6:V6)</f>
        <v>152</v>
      </c>
      <c r="F5" s="5">
        <f t="shared" ref="F5:F35" si="1">E5/205</f>
        <v>0.74146341463414633</v>
      </c>
      <c r="H5"/>
    </row>
    <row r="6" spans="1:8">
      <c r="A6" s="1"/>
      <c r="B6" t="str">
        <f>Eingabe!B6</f>
        <v>Schokolinsen – gelb</v>
      </c>
      <c r="C6">
        <f>SUM(Detailergebnisse!C7:D7)</f>
        <v>43</v>
      </c>
      <c r="D6" s="5">
        <f t="shared" si="0"/>
        <v>0.2097560975609756</v>
      </c>
      <c r="E6">
        <f>SUM(Detailergebnisse!E7:V7)</f>
        <v>182</v>
      </c>
      <c r="F6" s="5">
        <f t="shared" si="1"/>
        <v>0.8878048780487805</v>
      </c>
      <c r="H6"/>
    </row>
    <row r="7" spans="1:8">
      <c r="A7" s="1"/>
      <c r="B7" t="str">
        <f>Eingabe!B7</f>
        <v>Schokolinsen – gelb</v>
      </c>
      <c r="C7">
        <f>SUM(Detailergebnisse!C8:D8)</f>
        <v>53</v>
      </c>
      <c r="D7" s="5">
        <f t="shared" si="0"/>
        <v>0.25853658536585367</v>
      </c>
      <c r="E7">
        <f>SUM(Detailergebnisse!E8:V8)</f>
        <v>212</v>
      </c>
      <c r="F7" s="5">
        <f t="shared" si="1"/>
        <v>1.0341463414634147</v>
      </c>
      <c r="H7"/>
    </row>
    <row r="8" spans="1:8">
      <c r="A8" s="1"/>
      <c r="B8">
        <f>Eingabe!B8</f>
        <v>0</v>
      </c>
      <c r="C8">
        <f>SUM(Detailergebnisse!C9:D9)</f>
        <v>0</v>
      </c>
      <c r="D8" s="5">
        <f t="shared" si="0"/>
        <v>0</v>
      </c>
      <c r="E8">
        <f>SUM(Detailergebnisse!E9:V9)</f>
        <v>0</v>
      </c>
      <c r="F8" s="5">
        <f t="shared" si="1"/>
        <v>0</v>
      </c>
      <c r="H8"/>
    </row>
    <row r="9" spans="1:8">
      <c r="A9" s="1"/>
      <c r="B9">
        <f>Eingabe!B9</f>
        <v>0</v>
      </c>
      <c r="C9">
        <f>SUM(Detailergebnisse!C10:D10)</f>
        <v>0</v>
      </c>
      <c r="D9" s="5">
        <f t="shared" si="0"/>
        <v>0</v>
      </c>
      <c r="E9">
        <f>SUM(Detailergebnisse!E10:V10)</f>
        <v>0</v>
      </c>
      <c r="F9" s="5">
        <f t="shared" si="1"/>
        <v>0</v>
      </c>
      <c r="H9"/>
    </row>
    <row r="10" spans="1:8">
      <c r="A10" s="1"/>
      <c r="B10">
        <f>Eingabe!B10</f>
        <v>0</v>
      </c>
      <c r="C10">
        <f>SUM(Detailergebnisse!C11:D11)</f>
        <v>0</v>
      </c>
      <c r="D10" s="5">
        <f t="shared" si="0"/>
        <v>0</v>
      </c>
      <c r="E10">
        <f>SUM(Detailergebnisse!E11:V11)</f>
        <v>0</v>
      </c>
      <c r="F10" s="5">
        <f t="shared" si="1"/>
        <v>0</v>
      </c>
      <c r="H10"/>
    </row>
    <row r="11" spans="1:8">
      <c r="A11" s="1"/>
      <c r="B11">
        <f>Eingabe!B11</f>
        <v>0</v>
      </c>
      <c r="C11">
        <f>SUM(Detailergebnisse!C12:D12)</f>
        <v>0</v>
      </c>
      <c r="D11" s="5">
        <f t="shared" si="0"/>
        <v>0</v>
      </c>
      <c r="E11">
        <f>SUM(Detailergebnisse!E12:V12)</f>
        <v>0</v>
      </c>
      <c r="F11" s="5">
        <f t="shared" si="1"/>
        <v>0</v>
      </c>
      <c r="H11"/>
    </row>
    <row r="12" spans="1:8">
      <c r="A12" s="1"/>
      <c r="B12">
        <f>Eingabe!B12</f>
        <v>0</v>
      </c>
      <c r="C12">
        <f>SUM(Detailergebnisse!C13:D13)</f>
        <v>0</v>
      </c>
      <c r="D12" s="5">
        <f t="shared" si="0"/>
        <v>0</v>
      </c>
      <c r="E12">
        <f>SUM(Detailergebnisse!E13:V13)</f>
        <v>0</v>
      </c>
      <c r="F12" s="5">
        <f t="shared" si="1"/>
        <v>0</v>
      </c>
      <c r="H12"/>
    </row>
    <row r="13" spans="1:8">
      <c r="A13" s="1"/>
      <c r="B13">
        <f>Eingabe!B13</f>
        <v>0</v>
      </c>
      <c r="C13">
        <f>SUM(Detailergebnisse!C14:D14)</f>
        <v>0</v>
      </c>
      <c r="D13" s="5">
        <f t="shared" si="0"/>
        <v>0</v>
      </c>
      <c r="E13">
        <f>SUM(Detailergebnisse!E14:V14)</f>
        <v>0</v>
      </c>
      <c r="F13" s="5">
        <f t="shared" si="1"/>
        <v>0</v>
      </c>
      <c r="H13"/>
    </row>
    <row r="14" spans="1:8">
      <c r="A14" s="1"/>
      <c r="B14">
        <f>Eingabe!B14</f>
        <v>0</v>
      </c>
      <c r="C14">
        <f>SUM(Detailergebnisse!C15:D15)</f>
        <v>0</v>
      </c>
      <c r="D14" s="5">
        <f t="shared" si="0"/>
        <v>0</v>
      </c>
      <c r="E14">
        <f>SUM(Detailergebnisse!E15:V15)</f>
        <v>0</v>
      </c>
      <c r="F14" s="5">
        <f t="shared" si="1"/>
        <v>0</v>
      </c>
      <c r="H14"/>
    </row>
    <row r="15" spans="1:8">
      <c r="A15" s="1"/>
      <c r="B15">
        <f>Eingabe!B15</f>
        <v>0</v>
      </c>
      <c r="C15">
        <f>SUM(Detailergebnisse!C16:D16)</f>
        <v>0</v>
      </c>
      <c r="D15" s="5">
        <f t="shared" si="0"/>
        <v>0</v>
      </c>
      <c r="E15">
        <f>SUM(Detailergebnisse!E16:V16)</f>
        <v>0</v>
      </c>
      <c r="F15" s="5">
        <f t="shared" si="1"/>
        <v>0</v>
      </c>
      <c r="H15"/>
    </row>
    <row r="16" spans="1:8">
      <c r="A16" s="1"/>
      <c r="B16">
        <f>Eingabe!B16</f>
        <v>0</v>
      </c>
      <c r="C16">
        <f>SUM(Detailergebnisse!C17:D17)</f>
        <v>0</v>
      </c>
      <c r="D16" s="5">
        <f t="shared" si="0"/>
        <v>0</v>
      </c>
      <c r="E16">
        <f>SUM(Detailergebnisse!E17:V17)</f>
        <v>0</v>
      </c>
      <c r="F16" s="5">
        <f t="shared" si="1"/>
        <v>0</v>
      </c>
      <c r="H16"/>
    </row>
    <row r="17" spans="1:8">
      <c r="A17" s="1"/>
      <c r="B17">
        <f>Eingabe!B17</f>
        <v>0</v>
      </c>
      <c r="C17">
        <f>SUM(Detailergebnisse!C18:D18)</f>
        <v>0</v>
      </c>
      <c r="D17" s="5">
        <f t="shared" si="0"/>
        <v>0</v>
      </c>
      <c r="E17">
        <f>SUM(Detailergebnisse!E18:V18)</f>
        <v>0</v>
      </c>
      <c r="F17" s="5">
        <f t="shared" si="1"/>
        <v>0</v>
      </c>
      <c r="H17"/>
    </row>
    <row r="18" spans="1:8">
      <c r="A18" s="1"/>
      <c r="B18">
        <f>Eingabe!B18</f>
        <v>0</v>
      </c>
      <c r="C18">
        <f>SUM(Detailergebnisse!C19:D19)</f>
        <v>0</v>
      </c>
      <c r="D18" s="5">
        <f t="shared" si="0"/>
        <v>0</v>
      </c>
      <c r="E18">
        <f>SUM(Detailergebnisse!E19:V19)</f>
        <v>0</v>
      </c>
      <c r="F18" s="5">
        <f t="shared" si="1"/>
        <v>0</v>
      </c>
      <c r="H18"/>
    </row>
    <row r="19" spans="1:8">
      <c r="A19" s="1"/>
      <c r="B19">
        <f>Eingabe!B19</f>
        <v>0</v>
      </c>
      <c r="C19">
        <f>SUM(Detailergebnisse!C20:D20)</f>
        <v>0</v>
      </c>
      <c r="D19" s="5">
        <f t="shared" si="0"/>
        <v>0</v>
      </c>
      <c r="E19">
        <f>SUM(Detailergebnisse!E20:V20)</f>
        <v>0</v>
      </c>
      <c r="F19" s="5">
        <f t="shared" si="1"/>
        <v>0</v>
      </c>
      <c r="H19"/>
    </row>
    <row r="20" spans="1:8">
      <c r="A20" s="1"/>
      <c r="B20">
        <f>Eingabe!B20</f>
        <v>0</v>
      </c>
      <c r="C20">
        <f>SUM(Detailergebnisse!C21:D21)</f>
        <v>0</v>
      </c>
      <c r="D20" s="5">
        <f t="shared" si="0"/>
        <v>0</v>
      </c>
      <c r="E20">
        <f>SUM(Detailergebnisse!E21:V21)</f>
        <v>0</v>
      </c>
      <c r="F20" s="5">
        <f t="shared" si="1"/>
        <v>0</v>
      </c>
      <c r="H20"/>
    </row>
    <row r="21" spans="1:8">
      <c r="A21" s="1"/>
      <c r="B21">
        <f>Eingabe!B21</f>
        <v>0</v>
      </c>
      <c r="C21">
        <f>SUM(Detailergebnisse!C22:D22)</f>
        <v>0</v>
      </c>
      <c r="D21" s="5">
        <f t="shared" si="0"/>
        <v>0</v>
      </c>
      <c r="E21">
        <f>SUM(Detailergebnisse!E22:V22)</f>
        <v>0</v>
      </c>
      <c r="F21" s="5">
        <f t="shared" si="1"/>
        <v>0</v>
      </c>
      <c r="H21"/>
    </row>
    <row r="22" spans="1:8">
      <c r="A22" s="1"/>
      <c r="B22">
        <f>Eingabe!B22</f>
        <v>0</v>
      </c>
      <c r="C22">
        <f>SUM(Detailergebnisse!C23:D23)</f>
        <v>0</v>
      </c>
      <c r="D22" s="5">
        <f t="shared" si="0"/>
        <v>0</v>
      </c>
      <c r="E22">
        <f>SUM(Detailergebnisse!E23:V23)</f>
        <v>0</v>
      </c>
      <c r="F22" s="5">
        <f t="shared" si="1"/>
        <v>0</v>
      </c>
      <c r="H22"/>
    </row>
    <row r="23" spans="1:8">
      <c r="A23" s="1"/>
      <c r="B23">
        <f>Eingabe!B23</f>
        <v>0</v>
      </c>
      <c r="C23">
        <f>SUM(Detailergebnisse!C24:D24)</f>
        <v>0</v>
      </c>
      <c r="D23" s="5">
        <f t="shared" si="0"/>
        <v>0</v>
      </c>
      <c r="E23">
        <f>SUM(Detailergebnisse!E24:V24)</f>
        <v>0</v>
      </c>
      <c r="F23" s="5">
        <f t="shared" si="1"/>
        <v>0</v>
      </c>
      <c r="H23"/>
    </row>
    <row r="24" spans="1:8">
      <c r="A24" s="1"/>
      <c r="B24">
        <f>Eingabe!B24</f>
        <v>0</v>
      </c>
      <c r="C24">
        <f>SUM(Detailergebnisse!C25:D25)</f>
        <v>0</v>
      </c>
      <c r="D24" s="5">
        <f t="shared" si="0"/>
        <v>0</v>
      </c>
      <c r="E24">
        <f>SUM(Detailergebnisse!E25:V25)</f>
        <v>0</v>
      </c>
      <c r="F24" s="5">
        <f t="shared" si="1"/>
        <v>0</v>
      </c>
      <c r="H24"/>
    </row>
    <row r="25" spans="1:8">
      <c r="A25" s="1"/>
      <c r="B25">
        <f>Eingabe!B25</f>
        <v>0</v>
      </c>
      <c r="C25">
        <f>SUM(Detailergebnisse!C26:D26)</f>
        <v>0</v>
      </c>
      <c r="D25" s="5">
        <f t="shared" si="0"/>
        <v>0</v>
      </c>
      <c r="E25">
        <f>SUM(Detailergebnisse!E26:V26)</f>
        <v>0</v>
      </c>
      <c r="F25" s="5">
        <f t="shared" si="1"/>
        <v>0</v>
      </c>
      <c r="H25"/>
    </row>
    <row r="26" spans="1:8">
      <c r="A26" s="1"/>
      <c r="B26">
        <f>Eingabe!B26</f>
        <v>0</v>
      </c>
      <c r="C26">
        <f>SUM(Detailergebnisse!C27:D27)</f>
        <v>0</v>
      </c>
      <c r="D26" s="5">
        <f t="shared" si="0"/>
        <v>0</v>
      </c>
      <c r="E26">
        <f>SUM(Detailergebnisse!E27:V27)</f>
        <v>0</v>
      </c>
      <c r="F26" s="5">
        <f t="shared" si="1"/>
        <v>0</v>
      </c>
      <c r="H26"/>
    </row>
    <row r="27" spans="1:8">
      <c r="A27" s="1"/>
      <c r="B27">
        <f>Eingabe!B27</f>
        <v>0</v>
      </c>
      <c r="C27">
        <f>SUM(Detailergebnisse!C28:D28)</f>
        <v>0</v>
      </c>
      <c r="D27" s="5">
        <f t="shared" si="0"/>
        <v>0</v>
      </c>
      <c r="E27">
        <f>SUM(Detailergebnisse!E28:V28)</f>
        <v>0</v>
      </c>
      <c r="F27" s="5">
        <f t="shared" si="1"/>
        <v>0</v>
      </c>
      <c r="H27"/>
    </row>
    <row r="28" spans="1:8">
      <c r="A28" s="1"/>
      <c r="B28">
        <f>Eingabe!B28</f>
        <v>0</v>
      </c>
      <c r="C28">
        <f>SUM(Detailergebnisse!C29:D29)</f>
        <v>0</v>
      </c>
      <c r="D28" s="5">
        <f t="shared" si="0"/>
        <v>0</v>
      </c>
      <c r="E28">
        <f>SUM(Detailergebnisse!E29:V29)</f>
        <v>0</v>
      </c>
      <c r="F28" s="5">
        <f t="shared" si="1"/>
        <v>0</v>
      </c>
      <c r="H28"/>
    </row>
    <row r="29" spans="1:8">
      <c r="A29" s="1"/>
      <c r="B29">
        <f>Eingabe!B29</f>
        <v>0</v>
      </c>
      <c r="C29">
        <f>SUM(Detailergebnisse!C30:D30)</f>
        <v>0</v>
      </c>
      <c r="D29" s="5">
        <f t="shared" si="0"/>
        <v>0</v>
      </c>
      <c r="E29">
        <f>SUM(Detailergebnisse!E30:V30)</f>
        <v>0</v>
      </c>
      <c r="F29" s="5">
        <f t="shared" si="1"/>
        <v>0</v>
      </c>
      <c r="H29"/>
    </row>
    <row r="30" spans="1:8">
      <c r="A30" s="1"/>
      <c r="B30">
        <f>Eingabe!B30</f>
        <v>0</v>
      </c>
      <c r="C30">
        <f>SUM(Detailergebnisse!C31:D31)</f>
        <v>0</v>
      </c>
      <c r="D30" s="5">
        <f t="shared" si="0"/>
        <v>0</v>
      </c>
      <c r="E30">
        <f>SUM(Detailergebnisse!E31:V31)</f>
        <v>0</v>
      </c>
      <c r="F30" s="5">
        <f t="shared" si="1"/>
        <v>0</v>
      </c>
      <c r="H30"/>
    </row>
    <row r="31" spans="1:8">
      <c r="A31" s="1"/>
      <c r="B31">
        <f>Eingabe!B31</f>
        <v>0</v>
      </c>
      <c r="C31">
        <f>SUM(Detailergebnisse!C32:D32)</f>
        <v>0</v>
      </c>
      <c r="D31" s="5">
        <f t="shared" si="0"/>
        <v>0</v>
      </c>
      <c r="E31">
        <f>SUM(Detailergebnisse!E32:V32)</f>
        <v>0</v>
      </c>
      <c r="F31" s="5">
        <f t="shared" si="1"/>
        <v>0</v>
      </c>
      <c r="H31"/>
    </row>
    <row r="32" spans="1:8">
      <c r="A32" s="1"/>
      <c r="B32">
        <f>Eingabe!B32</f>
        <v>0</v>
      </c>
      <c r="C32">
        <f>SUM(Detailergebnisse!C33:D33)</f>
        <v>0</v>
      </c>
      <c r="D32" s="5">
        <f t="shared" si="0"/>
        <v>0</v>
      </c>
      <c r="E32">
        <f>SUM(Detailergebnisse!E33:V33)</f>
        <v>0</v>
      </c>
      <c r="F32" s="5">
        <f t="shared" si="1"/>
        <v>0</v>
      </c>
      <c r="H32"/>
    </row>
    <row r="33" spans="1:8">
      <c r="A33" s="1"/>
      <c r="B33">
        <f>Eingabe!B33</f>
        <v>0</v>
      </c>
      <c r="C33">
        <f>SUM(Detailergebnisse!C34:D34)</f>
        <v>0</v>
      </c>
      <c r="D33" s="5">
        <f t="shared" si="0"/>
        <v>0</v>
      </c>
      <c r="E33">
        <f>SUM(Detailergebnisse!E34:V34)</f>
        <v>0</v>
      </c>
      <c r="F33" s="5">
        <f t="shared" si="1"/>
        <v>0</v>
      </c>
      <c r="H33"/>
    </row>
    <row r="34" spans="1:8">
      <c r="A34" s="1"/>
      <c r="B34">
        <f>Eingabe!B34</f>
        <v>0</v>
      </c>
      <c r="C34">
        <f>SUM(Detailergebnisse!C35:D35)</f>
        <v>0</v>
      </c>
      <c r="D34" s="5">
        <f t="shared" si="0"/>
        <v>0</v>
      </c>
      <c r="E34">
        <f>SUM(Detailergebnisse!E35:V35)</f>
        <v>0</v>
      </c>
      <c r="F34" s="5">
        <f t="shared" si="1"/>
        <v>0</v>
      </c>
      <c r="H34"/>
    </row>
    <row r="35" spans="1:8">
      <c r="A35" s="1"/>
      <c r="B35">
        <f>Eingabe!B35</f>
        <v>0</v>
      </c>
      <c r="C35">
        <f>SUM(Detailergebnisse!C36:D36)</f>
        <v>0</v>
      </c>
      <c r="D35" s="5">
        <f t="shared" si="0"/>
        <v>0</v>
      </c>
      <c r="E35">
        <f>SUM(Detailergebnisse!E36:V36)</f>
        <v>0</v>
      </c>
      <c r="F35" s="5">
        <f t="shared" si="1"/>
        <v>0</v>
      </c>
      <c r="H35"/>
    </row>
    <row r="36" spans="1:8">
      <c r="A36" s="1"/>
      <c r="B36" s="1"/>
      <c r="C36" s="10">
        <f t="shared" ref="C36:H36" si="2">SUM(C3:C35)</f>
        <v>162</v>
      </c>
      <c r="D36" s="11">
        <f t="shared" si="2"/>
        <v>0.73658536585365852</v>
      </c>
      <c r="E36" s="10">
        <f t="shared" si="2"/>
        <v>748</v>
      </c>
      <c r="F36" s="11">
        <f t="shared" si="2"/>
        <v>3.4829268292682927</v>
      </c>
      <c r="G36" s="10">
        <f t="shared" si="2"/>
        <v>0</v>
      </c>
      <c r="H36" s="10">
        <f t="shared" si="2"/>
        <v>0</v>
      </c>
    </row>
    <row r="37" spans="1:8">
      <c r="A37" s="1"/>
      <c r="B37" s="1"/>
      <c r="C37" s="1"/>
      <c r="D37" s="6"/>
      <c r="E37" s="1"/>
      <c r="F37" s="6"/>
      <c r="G37" s="1"/>
    </row>
    <row r="38" spans="1:8">
      <c r="A38" s="1"/>
      <c r="B38" s="1"/>
      <c r="C38" s="1"/>
      <c r="D38" s="6"/>
      <c r="E38" s="1"/>
      <c r="F38" s="6"/>
      <c r="G38" s="1"/>
    </row>
    <row r="39" spans="1:8">
      <c r="A39" s="1"/>
      <c r="B39" s="1"/>
      <c r="C39" s="1"/>
      <c r="D39" s="6"/>
      <c r="E39" s="1"/>
      <c r="F39" s="6"/>
      <c r="G39" s="1"/>
    </row>
    <row r="40" spans="1:8">
      <c r="A40" s="1"/>
      <c r="B40" s="1"/>
      <c r="C40" s="1"/>
      <c r="D40" s="6"/>
      <c r="E40" s="1"/>
      <c r="F40" s="6"/>
      <c r="G40" s="1"/>
    </row>
    <row r="41" spans="1:8">
      <c r="A41" s="1"/>
      <c r="B41" s="1"/>
      <c r="C41" s="1"/>
      <c r="D41" s="6"/>
      <c r="E41" s="1"/>
      <c r="F41" s="6"/>
      <c r="G41" s="1"/>
    </row>
    <row r="42" spans="1:8">
      <c r="A42" s="1"/>
      <c r="B42" s="1"/>
      <c r="C42" s="1"/>
      <c r="D42" s="6"/>
      <c r="E42" s="1"/>
      <c r="F42" s="6"/>
      <c r="G42" s="1"/>
    </row>
    <row r="43" spans="1:8">
      <c r="A43" s="1"/>
      <c r="B43" s="1"/>
      <c r="C43" s="1"/>
      <c r="D43" s="6"/>
      <c r="E43" s="1"/>
      <c r="F43" s="6"/>
      <c r="G43" s="1"/>
    </row>
    <row r="44" spans="1:8">
      <c r="A44" s="1"/>
      <c r="B44" s="1"/>
      <c r="C44" s="1"/>
      <c r="D44" s="6"/>
      <c r="E44" s="1"/>
      <c r="F44" s="6"/>
      <c r="G44" s="1"/>
    </row>
    <row r="45" spans="1:8">
      <c r="A45" s="1"/>
      <c r="B45" s="1"/>
      <c r="C45" s="1"/>
      <c r="D45" s="6"/>
      <c r="E45" s="1"/>
      <c r="F45" s="6"/>
      <c r="G45" s="1"/>
    </row>
    <row r="46" spans="1:8">
      <c r="A46" s="1"/>
      <c r="B46" s="1"/>
      <c r="C46" s="1"/>
      <c r="D46" s="6"/>
      <c r="E46" s="1"/>
      <c r="F46" s="6"/>
      <c r="G46" s="1"/>
    </row>
    <row r="47" spans="1:8">
      <c r="A47" s="1"/>
      <c r="B47" s="1"/>
      <c r="C47" s="1"/>
      <c r="D47" s="6"/>
      <c r="E47" s="1"/>
      <c r="F47" s="6"/>
      <c r="G47" s="1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zoomScale="120" zoomScaleNormal="120" workbookViewId="0">
      <selection activeCell="K4" sqref="K4"/>
    </sheetView>
  </sheetViews>
  <sheetFormatPr defaultColWidth="8.85546875" defaultRowHeight="12.95"/>
  <cols>
    <col min="1" max="1" width="5.140625" style="1" customWidth="1"/>
    <col min="2" max="2" width="22.85546875" customWidth="1"/>
    <col min="3" max="3" width="13.85546875" style="12" customWidth="1"/>
    <col min="4" max="4" width="20.140625" style="13" customWidth="1"/>
    <col min="5" max="5" width="25" customWidth="1"/>
    <col min="6" max="13" width="22.85546875" customWidth="1"/>
    <col min="14" max="1025" width="11.42578125"/>
  </cols>
  <sheetData>
    <row r="1" spans="1:22" s="1" customFormat="1" ht="28.35" customHeight="1">
      <c r="C1" s="14"/>
      <c r="D1" s="15"/>
    </row>
    <row r="2" spans="1:22" ht="56.85" customHeight="1">
      <c r="B2" s="16" t="s">
        <v>0</v>
      </c>
      <c r="C2" s="22" t="s">
        <v>26</v>
      </c>
      <c r="D2" s="22"/>
      <c r="E2" s="23" t="s">
        <v>27</v>
      </c>
      <c r="F2" s="23"/>
      <c r="G2" s="23"/>
      <c r="H2" s="23"/>
      <c r="I2" s="23"/>
      <c r="J2" s="23"/>
      <c r="K2" s="23"/>
      <c r="L2" s="23"/>
      <c r="M2" s="23"/>
      <c r="N2" s="16"/>
      <c r="O2" s="16"/>
      <c r="P2" s="16"/>
      <c r="Q2" s="16"/>
      <c r="R2" s="16"/>
      <c r="S2" s="16"/>
      <c r="T2" s="16"/>
      <c r="U2" s="16"/>
      <c r="V2" s="16"/>
    </row>
    <row r="3" spans="1:22" s="21" customFormat="1" ht="80.45" customHeight="1">
      <c r="A3" s="17"/>
      <c r="B3" s="18"/>
      <c r="C3" s="19" t="s">
        <v>28</v>
      </c>
      <c r="D3" s="20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>
      <c r="B4" t="str">
        <f>Eingabe!B3</f>
        <v>Schokolinsen – grün</v>
      </c>
      <c r="C4" s="12">
        <f>IFERROR(VLOOKUP(Eingabe!$D3,Aufwände!$A$2:$B$6,2),"")</f>
        <v>1</v>
      </c>
      <c r="D4" s="13">
        <f>IFERROR(VLOOKUP(Eingabe!E3,Aufwände!$C$2:$D$6,2),"")</f>
        <v>10</v>
      </c>
      <c r="E4">
        <f>IFERROR(VLOOKUP(Eingabe!D3,Aufwände!$E$2:$F$6,2),"")</f>
        <v>1</v>
      </c>
      <c r="F4">
        <f>IFERROR(VLOOKUP(Eingabe!E3,Aufwände!$G$2:$H$6,2),"")</f>
        <v>10</v>
      </c>
      <c r="G4">
        <f>IFERROR(VLOOKUP(Eingabe!D3,Aufwände!$I$2:$J$6,2),"")</f>
        <v>1</v>
      </c>
      <c r="H4">
        <f>IFERROR(VLOOKUP(Eingabe!F3,Aufwände!$K$2:$L$6,2),"")</f>
        <v>50</v>
      </c>
      <c r="I4">
        <f>IFERROR(VLOOKUP(Eingabe!E3,Aufwände!$M$2:$N$6,2),"")</f>
        <v>10</v>
      </c>
      <c r="J4">
        <f>IFERROR(VLOOKUP(Eingabe!D3,Aufwände!$O$2:$P$6,2),"")</f>
        <v>1</v>
      </c>
      <c r="K4">
        <f>IFERROR(VLOOKUP(Eingabe!D3,Aufwände!$Q$2:$R$6,2),"")</f>
        <v>1</v>
      </c>
      <c r="L4">
        <f>IFERROR(VLOOKUP(Eingabe!E3,Aufwände!$S$2:$T$6,2),"")</f>
        <v>10</v>
      </c>
    </row>
    <row r="5" spans="1:22">
      <c r="B5" t="str">
        <f>Eingabe!B4</f>
        <v>Schokolinsen – rot</v>
      </c>
      <c r="C5" s="12">
        <f>IFERROR(VLOOKUP(Eingabe!$D4,Aufwände!$A$2:$B$6,2),"")</f>
        <v>2</v>
      </c>
      <c r="D5" s="13">
        <f>IFERROR(VLOOKUP(Eingabe!E4,Aufwände!$C$2:$D$6,2),"")</f>
        <v>20</v>
      </c>
      <c r="E5">
        <f>IFERROR(VLOOKUP(Eingabe!D4,Aufwände!$E$2:$F$6,2),"")</f>
        <v>2</v>
      </c>
      <c r="F5">
        <f>IFERROR(VLOOKUP(Eingabe!E4,Aufwände!$G$2:$H$6,2),"")</f>
        <v>20</v>
      </c>
      <c r="G5">
        <f>IFERROR(VLOOKUP(Eingabe!D4,Aufwände!$I$2:$J$6,2),"")</f>
        <v>2</v>
      </c>
      <c r="H5">
        <f>IFERROR(VLOOKUP(Eingabe!F4,Aufwände!$K$2:$L$6,2),"")</f>
        <v>50</v>
      </c>
      <c r="I5">
        <f>IFERROR(VLOOKUP(Eingabe!E4,Aufwände!$M$2:$N$6,2),"")</f>
        <v>20</v>
      </c>
      <c r="J5">
        <f>IFERROR(VLOOKUP(Eingabe!D4,Aufwände!$O$2:$P$6,2),"")</f>
        <v>2</v>
      </c>
      <c r="K5">
        <f>IFERROR(VLOOKUP(Eingabe!D4,Aufwände!$Q$2:$R$6,2),"")</f>
        <v>2</v>
      </c>
      <c r="L5">
        <f>IFERROR(VLOOKUP(Eingabe!E4,Aufwände!$S$2:$T$6,2),"")</f>
        <v>20</v>
      </c>
    </row>
    <row r="6" spans="1:22">
      <c r="B6" t="str">
        <f>Eingabe!B5</f>
        <v>Schokolinsen – gelb</v>
      </c>
      <c r="C6" s="12">
        <f>IFERROR(VLOOKUP(Eingabe!$D5,Aufwände!$A$2:$B$6,2),"")</f>
        <v>3</v>
      </c>
      <c r="D6" s="13">
        <f>IFERROR(VLOOKUP(Eingabe!E5,Aufwände!$C$2:$D$6,2),"")</f>
        <v>30</v>
      </c>
      <c r="E6">
        <f>IFERROR(VLOOKUP(Eingabe!D5,Aufwände!$E$2:$F$6,2),"")</f>
        <v>3</v>
      </c>
      <c r="F6">
        <f>IFERROR(VLOOKUP(Eingabe!E5,Aufwände!$G$2:$H$6,2),"")</f>
        <v>30</v>
      </c>
      <c r="G6">
        <f>IFERROR(VLOOKUP(Eingabe!D5,Aufwände!$I$2:$J$6,2),"")</f>
        <v>3</v>
      </c>
      <c r="H6">
        <f>IFERROR(VLOOKUP(Eingabe!F5,Aufwände!$K$2:$L$6,2),"")</f>
        <v>50</v>
      </c>
      <c r="I6">
        <f>IFERROR(VLOOKUP(Eingabe!E5,Aufwände!$M$2:$N$6,2),"")</f>
        <v>30</v>
      </c>
      <c r="J6">
        <f>IFERROR(VLOOKUP(Eingabe!D5,Aufwände!$O$2:$P$6,2),"")</f>
        <v>3</v>
      </c>
      <c r="K6">
        <f>IFERROR(VLOOKUP(Eingabe!D5,Aufwände!$Q$2:$R$6,2),"")</f>
        <v>3</v>
      </c>
      <c r="L6">
        <f>IFERROR(VLOOKUP(Eingabe!E5,Aufwände!$S$2:$T$6,2),"")</f>
        <v>30</v>
      </c>
    </row>
    <row r="7" spans="1:22">
      <c r="B7" t="str">
        <f>Eingabe!B6</f>
        <v>Schokolinsen – gelb</v>
      </c>
      <c r="C7" s="12">
        <f>IFERROR(VLOOKUP(Eingabe!$D6,Aufwände!$A$2:$B$6,2),"")</f>
        <v>3</v>
      </c>
      <c r="D7" s="13">
        <f>IFERROR(VLOOKUP(Eingabe!E6,Aufwände!$C$2:$D$6,2),"")</f>
        <v>40</v>
      </c>
      <c r="E7">
        <f>IFERROR(VLOOKUP(Eingabe!D6,Aufwände!$E$2:$F$6,2),"")</f>
        <v>3</v>
      </c>
      <c r="F7">
        <f>IFERROR(VLOOKUP(Eingabe!E6,Aufwände!$G$2:$H$6,2),"")</f>
        <v>40</v>
      </c>
      <c r="G7">
        <f>IFERROR(VLOOKUP(Eingabe!D6,Aufwände!$I$2:$J$6,2),"")</f>
        <v>3</v>
      </c>
      <c r="H7">
        <f>IFERROR(VLOOKUP(Eingabe!F6,Aufwände!$K$2:$L$6,2),"")</f>
        <v>50</v>
      </c>
      <c r="I7">
        <f>IFERROR(VLOOKUP(Eingabe!E6,Aufwände!$M$2:$N$6,2),"")</f>
        <v>40</v>
      </c>
      <c r="J7">
        <f>IFERROR(VLOOKUP(Eingabe!D6,Aufwände!$O$2:$P$6,2),"")</f>
        <v>3</v>
      </c>
      <c r="K7">
        <f>IFERROR(VLOOKUP(Eingabe!D6,Aufwände!$Q$2:$R$6,2),"")</f>
        <v>3</v>
      </c>
      <c r="L7">
        <f>IFERROR(VLOOKUP(Eingabe!E6,Aufwände!$S$2:$T$6,2),"")</f>
        <v>40</v>
      </c>
    </row>
    <row r="8" spans="1:22">
      <c r="B8" t="str">
        <f>Eingabe!B7</f>
        <v>Schokolinsen – gelb</v>
      </c>
      <c r="C8" s="12">
        <f>IFERROR(VLOOKUP(Eingabe!$D7,Aufwände!$A$2:$B$6,2),"")</f>
        <v>3</v>
      </c>
      <c r="D8" s="13">
        <f>IFERROR(VLOOKUP(Eingabe!E7,Aufwände!$C$2:$D$6,2),"")</f>
        <v>50</v>
      </c>
      <c r="E8">
        <f>IFERROR(VLOOKUP(Eingabe!D7,Aufwände!$E$2:$F$6,2),"")</f>
        <v>3</v>
      </c>
      <c r="F8">
        <f>IFERROR(VLOOKUP(Eingabe!E7,Aufwände!$G$2:$H$6,2),"")</f>
        <v>50</v>
      </c>
      <c r="G8">
        <f>IFERROR(VLOOKUP(Eingabe!D7,Aufwände!$I$2:$J$6,2),"")</f>
        <v>3</v>
      </c>
      <c r="H8">
        <f>IFERROR(VLOOKUP(Eingabe!F7,Aufwände!$K$2:$L$6,2),"")</f>
        <v>50</v>
      </c>
      <c r="I8">
        <f>IFERROR(VLOOKUP(Eingabe!E7,Aufwände!$M$2:$N$6,2),"")</f>
        <v>50</v>
      </c>
      <c r="J8">
        <f>IFERROR(VLOOKUP(Eingabe!D7,Aufwände!$O$2:$P$6,2),"")</f>
        <v>3</v>
      </c>
      <c r="K8">
        <f>IFERROR(VLOOKUP(Eingabe!D7,Aufwände!$Q$2:$R$6,2),"")</f>
        <v>3</v>
      </c>
      <c r="L8">
        <f>IFERROR(VLOOKUP(Eingabe!E7,Aufwände!$S$2:$T$6,2),"")</f>
        <v>50</v>
      </c>
    </row>
    <row r="9" spans="1:22">
      <c r="B9">
        <f>Eingabe!B8</f>
        <v>0</v>
      </c>
      <c r="C9" s="12" t="str">
        <f>IFERROR(VLOOKUP(Eingabe!$D8,Aufwände!$A$2:$B$6,2),"")</f>
        <v/>
      </c>
      <c r="D9" s="13" t="str">
        <f>IFERROR(VLOOKUP(Eingabe!E8,Aufwände!$C$2:$D$6,2),"")</f>
        <v/>
      </c>
      <c r="E9" t="str">
        <f>IFERROR(VLOOKUP(Eingabe!D8,Aufwände!$E$2:$F$6,2),"")</f>
        <v/>
      </c>
      <c r="F9" t="str">
        <f>IFERROR(VLOOKUP(Eingabe!E8,Aufwände!$G$2:$H$6,2),"")</f>
        <v/>
      </c>
      <c r="G9" t="str">
        <f>IFERROR(VLOOKUP(Eingabe!D8,Aufwände!$I$2:$J$6,2),"")</f>
        <v/>
      </c>
      <c r="H9" t="str">
        <f>IFERROR(VLOOKUP(Eingabe!F8,Aufwände!$K$2:$L$6,2),"")</f>
        <v/>
      </c>
      <c r="I9" t="str">
        <f>IFERROR(VLOOKUP(Eingabe!E8,Aufwände!$M$2:$N$6,2),"")</f>
        <v/>
      </c>
      <c r="J9" t="str">
        <f>IFERROR(VLOOKUP(Eingabe!D8,Aufwände!$O$2:$P$6,2),"")</f>
        <v/>
      </c>
      <c r="K9" t="str">
        <f>IFERROR(VLOOKUP(Eingabe!D8,Aufwände!$Q$2:$R$6,2),"")</f>
        <v/>
      </c>
      <c r="L9" t="str">
        <f>IFERROR(VLOOKUP(Eingabe!E8,Aufwände!$S$2:$T$6,2),"")</f>
        <v/>
      </c>
      <c r="M9" t="str">
        <f>IFERROR(VLOOKUP(Eingabe!E8,Aufwände!$U$2:$V$6,2),"")</f>
        <v/>
      </c>
    </row>
    <row r="10" spans="1:22">
      <c r="B10">
        <f>Eingabe!B9</f>
        <v>0</v>
      </c>
      <c r="C10" s="12" t="str">
        <f>IFERROR(VLOOKUP(Eingabe!$D9,Aufwände!$A$2:$B$6,2),"")</f>
        <v/>
      </c>
      <c r="D10" s="13" t="str">
        <f>IFERROR(VLOOKUP(Eingabe!E9,Aufwände!$C$2:$D$6,2),"")</f>
        <v/>
      </c>
      <c r="E10" t="str">
        <f>IFERROR(VLOOKUP(Eingabe!D9,Aufwände!$E$2:$F$6,2),"")</f>
        <v/>
      </c>
      <c r="F10" t="str">
        <f>IFERROR(VLOOKUP(Eingabe!E9,Aufwände!$G$2:$H$6,2),"")</f>
        <v/>
      </c>
      <c r="G10" t="str">
        <f>IFERROR(VLOOKUP(Eingabe!D9,Aufwände!$I$2:$J$6,2),"")</f>
        <v/>
      </c>
      <c r="H10" t="str">
        <f>IFERROR(VLOOKUP(Eingabe!F9,Aufwände!$K$2:$L$6,2),"")</f>
        <v/>
      </c>
      <c r="I10" t="str">
        <f>IFERROR(VLOOKUP(Eingabe!E9,Aufwände!$M$2:$N$6,2),"")</f>
        <v/>
      </c>
      <c r="J10" t="str">
        <f>IFERROR(VLOOKUP(Eingabe!D9,Aufwände!$O$2:$P$6,2),"")</f>
        <v/>
      </c>
      <c r="K10" t="str">
        <f>IFERROR(VLOOKUP(Eingabe!D9,Aufwände!$Q$2:$R$6,2),"")</f>
        <v/>
      </c>
      <c r="L10" t="str">
        <f>IFERROR(VLOOKUP(Eingabe!E9,Aufwände!$S$2:$T$6,2),"")</f>
        <v/>
      </c>
      <c r="M10" t="str">
        <f>IFERROR(VLOOKUP(Eingabe!E9,Aufwände!$U$2:$V$6,2),"")</f>
        <v/>
      </c>
    </row>
    <row r="11" spans="1:22">
      <c r="B11">
        <f>Eingabe!B10</f>
        <v>0</v>
      </c>
      <c r="C11" s="12" t="str">
        <f>IFERROR(VLOOKUP(Eingabe!$D10,Aufwände!$A$2:$B$6,2),"")</f>
        <v/>
      </c>
      <c r="D11" s="13" t="str">
        <f>IFERROR(VLOOKUP(Eingabe!E10,Aufwände!$C$2:$D$6,2),"")</f>
        <v/>
      </c>
      <c r="E11" t="str">
        <f>IFERROR(VLOOKUP(Eingabe!D10,Aufwände!$E$2:$F$6,2),"")</f>
        <v/>
      </c>
      <c r="F11" t="str">
        <f>IFERROR(VLOOKUP(Eingabe!E10,Aufwände!$G$2:$H$6,2),"")</f>
        <v/>
      </c>
      <c r="G11" t="str">
        <f>IFERROR(VLOOKUP(Eingabe!D10,Aufwände!$I$2:$J$6,2),"")</f>
        <v/>
      </c>
      <c r="H11" t="str">
        <f>IFERROR(VLOOKUP(Eingabe!F10,Aufwände!$K$2:$L$6,2),"")</f>
        <v/>
      </c>
      <c r="I11" t="str">
        <f>IFERROR(VLOOKUP(Eingabe!E10,Aufwände!$M$2:$N$6,2),"")</f>
        <v/>
      </c>
      <c r="J11" t="str">
        <f>IFERROR(VLOOKUP(Eingabe!D10,Aufwände!$O$2:$P$6,2),"")</f>
        <v/>
      </c>
      <c r="K11" t="str">
        <f>IFERROR(VLOOKUP(Eingabe!D10,Aufwände!$Q$2:$R$6,2),"")</f>
        <v/>
      </c>
      <c r="L11" t="str">
        <f>IFERROR(VLOOKUP(Eingabe!E10,Aufwände!$S$2:$T$6,2),"")</f>
        <v/>
      </c>
      <c r="M11" t="str">
        <f>IFERROR(VLOOKUP(Eingabe!E10,Aufwände!$U$2:$V$6,2),"")</f>
        <v/>
      </c>
    </row>
    <row r="12" spans="1:22">
      <c r="B12">
        <f>Eingabe!B11</f>
        <v>0</v>
      </c>
      <c r="C12" s="12" t="str">
        <f>IFERROR(VLOOKUP(Eingabe!$D11,Aufwände!$A$2:$B$6,2),"")</f>
        <v/>
      </c>
      <c r="D12" s="13" t="str">
        <f>IFERROR(VLOOKUP(Eingabe!E11,Aufwände!$C$2:$D$6,2),"")</f>
        <v/>
      </c>
      <c r="E12" t="str">
        <f>IFERROR(VLOOKUP(Eingabe!D11,Aufwände!$E$2:$F$6,2),"")</f>
        <v/>
      </c>
      <c r="F12" t="str">
        <f>IFERROR(VLOOKUP(Eingabe!E11,Aufwände!$G$2:$H$6,2),"")</f>
        <v/>
      </c>
      <c r="G12" t="str">
        <f>IFERROR(VLOOKUP(Eingabe!D11,Aufwände!$I$2:$J$6,2),"")</f>
        <v/>
      </c>
      <c r="H12" t="str">
        <f>IFERROR(VLOOKUP(Eingabe!F11,Aufwände!$K$2:$L$6,2),"")</f>
        <v/>
      </c>
      <c r="I12" t="str">
        <f>IFERROR(VLOOKUP(Eingabe!E11,Aufwände!$M$2:$N$6,2),"")</f>
        <v/>
      </c>
      <c r="J12" t="str">
        <f>IFERROR(VLOOKUP(Eingabe!D11,Aufwände!$O$2:$P$6,2),"")</f>
        <v/>
      </c>
      <c r="K12" t="str">
        <f>IFERROR(VLOOKUP(Eingabe!D11,Aufwände!$Q$2:$R$6,2),"")</f>
        <v/>
      </c>
      <c r="L12" t="str">
        <f>IFERROR(VLOOKUP(Eingabe!E11,Aufwände!$S$2:$T$6,2),"")</f>
        <v/>
      </c>
      <c r="M12" t="str">
        <f>IFERROR(VLOOKUP(Eingabe!E11,Aufwände!$U$2:$V$6,2),"")</f>
        <v/>
      </c>
    </row>
    <row r="13" spans="1:22">
      <c r="B13">
        <f>Eingabe!B12</f>
        <v>0</v>
      </c>
      <c r="C13" s="12" t="str">
        <f>IFERROR(VLOOKUP(Eingabe!$D12,Aufwände!$A$2:$B$6,2),"")</f>
        <v/>
      </c>
      <c r="D13" s="13" t="str">
        <f>IFERROR(VLOOKUP(Eingabe!E12,Aufwände!$C$2:$D$6,2),"")</f>
        <v/>
      </c>
      <c r="E13" t="str">
        <f>IFERROR(VLOOKUP(Eingabe!D12,Aufwände!$E$2:$F$6,2),"")</f>
        <v/>
      </c>
      <c r="F13" t="str">
        <f>IFERROR(VLOOKUP(Eingabe!E12,Aufwände!$G$2:$H$6,2),"")</f>
        <v/>
      </c>
      <c r="G13" t="str">
        <f>IFERROR(VLOOKUP(Eingabe!D12,Aufwände!$I$2:$J$6,2),"")</f>
        <v/>
      </c>
      <c r="H13" t="str">
        <f>IFERROR(VLOOKUP(Eingabe!F12,Aufwände!$K$2:$L$6,2),"")</f>
        <v/>
      </c>
      <c r="I13" t="str">
        <f>IFERROR(VLOOKUP(Eingabe!E12,Aufwände!$M$2:$N$6,2),"")</f>
        <v/>
      </c>
      <c r="J13" t="str">
        <f>IFERROR(VLOOKUP(Eingabe!D12,Aufwände!$O$2:$P$6,2),"")</f>
        <v/>
      </c>
      <c r="K13" t="str">
        <f>IFERROR(VLOOKUP(Eingabe!D12,Aufwände!$Q$2:$R$6,2),"")</f>
        <v/>
      </c>
      <c r="L13" t="str">
        <f>IFERROR(VLOOKUP(Eingabe!E12,Aufwände!$S$2:$T$6,2),"")</f>
        <v/>
      </c>
      <c r="M13" t="str">
        <f>IFERROR(VLOOKUP(Eingabe!E12,Aufwände!$U$2:$V$6,2),"")</f>
        <v/>
      </c>
    </row>
    <row r="14" spans="1:22">
      <c r="B14">
        <f>Eingabe!B13</f>
        <v>0</v>
      </c>
      <c r="C14" s="12" t="str">
        <f>IFERROR(VLOOKUP(Eingabe!$D13,Aufwände!$A$2:$B$6,2),"")</f>
        <v/>
      </c>
      <c r="D14" s="13" t="str">
        <f>IFERROR(VLOOKUP(Eingabe!E13,Aufwände!$C$2:$D$6,2),"")</f>
        <v/>
      </c>
      <c r="E14" t="str">
        <f>IFERROR(VLOOKUP(Eingabe!D13,Aufwände!$E$2:$F$6,2),"")</f>
        <v/>
      </c>
      <c r="F14" t="str">
        <f>IFERROR(VLOOKUP(Eingabe!E13,Aufwände!$G$2:$H$6,2),"")</f>
        <v/>
      </c>
      <c r="G14" t="str">
        <f>IFERROR(VLOOKUP(Eingabe!D13,Aufwände!$I$2:$J$6,2),"")</f>
        <v/>
      </c>
      <c r="H14" t="str">
        <f>IFERROR(VLOOKUP(Eingabe!F13,Aufwände!$K$2:$L$6,2),"")</f>
        <v/>
      </c>
      <c r="I14" t="str">
        <f>IFERROR(VLOOKUP(Eingabe!E13,Aufwände!$M$2:$N$6,2),"")</f>
        <v/>
      </c>
      <c r="J14" t="str">
        <f>IFERROR(VLOOKUP(Eingabe!D13,Aufwände!$O$2:$P$6,2),"")</f>
        <v/>
      </c>
      <c r="K14" t="str">
        <f>IFERROR(VLOOKUP(Eingabe!D13,Aufwände!$Q$2:$R$6,2),"")</f>
        <v/>
      </c>
      <c r="L14" t="str">
        <f>IFERROR(VLOOKUP(Eingabe!E13,Aufwände!$S$2:$T$6,2),"")</f>
        <v/>
      </c>
      <c r="M14" t="str">
        <f>IFERROR(VLOOKUP(Eingabe!E13,Aufwände!$U$2:$V$6,2),"")</f>
        <v/>
      </c>
    </row>
    <row r="15" spans="1:22">
      <c r="B15">
        <f>Eingabe!B14</f>
        <v>0</v>
      </c>
      <c r="C15" s="12" t="str">
        <f>IFERROR(VLOOKUP(Eingabe!$D14,Aufwände!$A$2:$B$6,2),"")</f>
        <v/>
      </c>
      <c r="D15" s="13" t="str">
        <f>IFERROR(VLOOKUP(Eingabe!E14,Aufwände!$C$2:$D$6,2),"")</f>
        <v/>
      </c>
      <c r="E15" t="str">
        <f>IFERROR(VLOOKUP(Eingabe!D14,Aufwände!$E$2:$F$6,2),"")</f>
        <v/>
      </c>
      <c r="F15" t="str">
        <f>IFERROR(VLOOKUP(Eingabe!E14,Aufwände!$G$2:$H$6,2),"")</f>
        <v/>
      </c>
      <c r="G15" t="str">
        <f>IFERROR(VLOOKUP(Eingabe!D14,Aufwände!$I$2:$J$6,2),"")</f>
        <v/>
      </c>
      <c r="H15" t="str">
        <f>IFERROR(VLOOKUP(Eingabe!F14,Aufwände!$K$2:$L$6,2),"")</f>
        <v/>
      </c>
      <c r="I15" t="str">
        <f>IFERROR(VLOOKUP(Eingabe!E14,Aufwände!$M$2:$N$6,2),"")</f>
        <v/>
      </c>
      <c r="J15" t="str">
        <f>IFERROR(VLOOKUP(Eingabe!D14,Aufwände!$O$2:$P$6,2),"")</f>
        <v/>
      </c>
      <c r="K15" t="str">
        <f>IFERROR(VLOOKUP(Eingabe!D14,Aufwände!$Q$2:$R$6,2),"")</f>
        <v/>
      </c>
      <c r="L15" t="str">
        <f>IFERROR(VLOOKUP(Eingabe!E14,Aufwände!$S$2:$T$6,2),"")</f>
        <v/>
      </c>
      <c r="M15" t="str">
        <f>IFERROR(VLOOKUP(Eingabe!E14,Aufwände!$U$2:$V$6,2),"")</f>
        <v/>
      </c>
    </row>
    <row r="16" spans="1:22">
      <c r="B16">
        <f>Eingabe!B15</f>
        <v>0</v>
      </c>
      <c r="C16" s="12" t="str">
        <f>IFERROR(VLOOKUP(Eingabe!$D15,Aufwände!$A$2:$B$6,2),"")</f>
        <v/>
      </c>
      <c r="D16" s="13" t="str">
        <f>IFERROR(VLOOKUP(Eingabe!E15,Aufwände!$C$2:$D$6,2),"")</f>
        <v/>
      </c>
      <c r="E16" t="str">
        <f>IFERROR(VLOOKUP(Eingabe!D15,Aufwände!$E$2:$F$6,2),"")</f>
        <v/>
      </c>
      <c r="F16" t="str">
        <f>IFERROR(VLOOKUP(Eingabe!E15,Aufwände!$G$2:$H$6,2),"")</f>
        <v/>
      </c>
      <c r="G16" t="str">
        <f>IFERROR(VLOOKUP(Eingabe!D15,Aufwände!$I$2:$J$6,2),"")</f>
        <v/>
      </c>
      <c r="H16" t="str">
        <f>IFERROR(VLOOKUP(Eingabe!F15,Aufwände!$K$2:$L$6,2),"")</f>
        <v/>
      </c>
      <c r="I16" t="str">
        <f>IFERROR(VLOOKUP(Eingabe!E15,Aufwände!$M$2:$N$6,2),"")</f>
        <v/>
      </c>
      <c r="J16" t="str">
        <f>IFERROR(VLOOKUP(Eingabe!D15,Aufwände!$O$2:$P$6,2),"")</f>
        <v/>
      </c>
      <c r="K16" t="str">
        <f>IFERROR(VLOOKUP(Eingabe!D15,Aufwände!$Q$2:$R$6,2),"")</f>
        <v/>
      </c>
      <c r="L16" t="str">
        <f>IFERROR(VLOOKUP(Eingabe!E15,Aufwände!$S$2:$T$6,2),"")</f>
        <v/>
      </c>
      <c r="M16" t="str">
        <f>IFERROR(VLOOKUP(Eingabe!E15,Aufwände!$U$2:$V$6,2),"")</f>
        <v/>
      </c>
    </row>
    <row r="17" spans="2:13">
      <c r="B17">
        <f>Eingabe!B16</f>
        <v>0</v>
      </c>
      <c r="C17" s="12" t="str">
        <f>IFERROR(VLOOKUP(Eingabe!$D16,Aufwände!$A$2:$B$6,2),"")</f>
        <v/>
      </c>
      <c r="D17" s="13" t="str">
        <f>IFERROR(VLOOKUP(Eingabe!E16,Aufwände!$C$2:$D$6,2),"")</f>
        <v/>
      </c>
      <c r="E17" t="str">
        <f>IFERROR(VLOOKUP(Eingabe!D16,Aufwände!$E$2:$F$6,2),"")</f>
        <v/>
      </c>
      <c r="F17" t="str">
        <f>IFERROR(VLOOKUP(Eingabe!E16,Aufwände!$G$2:$H$6,2),"")</f>
        <v/>
      </c>
      <c r="G17" t="str">
        <f>IFERROR(VLOOKUP(Eingabe!D16,Aufwände!$I$2:$J$6,2),"")</f>
        <v/>
      </c>
      <c r="H17" t="str">
        <f>IFERROR(VLOOKUP(Eingabe!F16,Aufwände!$K$2:$L$6,2),"")</f>
        <v/>
      </c>
      <c r="I17" t="str">
        <f>IFERROR(VLOOKUP(Eingabe!E16,Aufwände!$M$2:$N$6,2),"")</f>
        <v/>
      </c>
      <c r="J17" t="str">
        <f>IFERROR(VLOOKUP(Eingabe!D16,Aufwände!$O$2:$P$6,2),"")</f>
        <v/>
      </c>
      <c r="K17" t="str">
        <f>IFERROR(VLOOKUP(Eingabe!D16,Aufwände!$Q$2:$R$6,2),"")</f>
        <v/>
      </c>
      <c r="L17" t="str">
        <f>IFERROR(VLOOKUP(Eingabe!E16,Aufwände!$S$2:$T$6,2),"")</f>
        <v/>
      </c>
      <c r="M17" t="str">
        <f>IFERROR(VLOOKUP(Eingabe!E16,Aufwände!$U$2:$V$6,2),"")</f>
        <v/>
      </c>
    </row>
    <row r="18" spans="2:13">
      <c r="B18">
        <f>Eingabe!B17</f>
        <v>0</v>
      </c>
      <c r="C18" s="12" t="str">
        <f>IFERROR(VLOOKUP(Eingabe!$D17,Aufwände!$A$2:$B$6,2),"")</f>
        <v/>
      </c>
      <c r="D18" s="13" t="str">
        <f>IFERROR(VLOOKUP(Eingabe!E17,Aufwände!$C$2:$D$6,2),"")</f>
        <v/>
      </c>
      <c r="E18" t="str">
        <f>IFERROR(VLOOKUP(Eingabe!D17,Aufwände!$E$2:$F$6,2),"")</f>
        <v/>
      </c>
      <c r="F18" t="str">
        <f>IFERROR(VLOOKUP(Eingabe!E17,Aufwände!$G$2:$H$6,2),"")</f>
        <v/>
      </c>
      <c r="G18" t="str">
        <f>IFERROR(VLOOKUP(Eingabe!D17,Aufwände!$I$2:$J$6,2),"")</f>
        <v/>
      </c>
      <c r="H18" t="str">
        <f>IFERROR(VLOOKUP(Eingabe!F17,Aufwände!$K$2:$L$6,2),"")</f>
        <v/>
      </c>
      <c r="I18" t="str">
        <f>IFERROR(VLOOKUP(Eingabe!E17,Aufwände!$M$2:$N$6,2),"")</f>
        <v/>
      </c>
      <c r="J18" t="str">
        <f>IFERROR(VLOOKUP(Eingabe!D17,Aufwände!$O$2:$P$6,2),"")</f>
        <v/>
      </c>
      <c r="K18" t="str">
        <f>IFERROR(VLOOKUP(Eingabe!D17,Aufwände!$Q$2:$R$6,2),"")</f>
        <v/>
      </c>
      <c r="L18" t="str">
        <f>IFERROR(VLOOKUP(Eingabe!E17,Aufwände!$S$2:$T$6,2),"")</f>
        <v/>
      </c>
      <c r="M18" t="str">
        <f>IFERROR(VLOOKUP(Eingabe!E17,Aufwände!$U$2:$V$6,2),"")</f>
        <v/>
      </c>
    </row>
    <row r="19" spans="2:13">
      <c r="B19">
        <f>Eingabe!B18</f>
        <v>0</v>
      </c>
      <c r="C19" s="12" t="str">
        <f>IFERROR(VLOOKUP(Eingabe!$D18,Aufwände!$A$2:$B$6,2),"")</f>
        <v/>
      </c>
      <c r="D19" s="13" t="str">
        <f>IFERROR(VLOOKUP(Eingabe!E18,Aufwände!$C$2:$D$6,2),"")</f>
        <v/>
      </c>
      <c r="E19" t="str">
        <f>IFERROR(VLOOKUP(Eingabe!D18,Aufwände!$E$2:$F$6,2),"")</f>
        <v/>
      </c>
      <c r="F19" t="str">
        <f>IFERROR(VLOOKUP(Eingabe!E18,Aufwände!$G$2:$H$6,2),"")</f>
        <v/>
      </c>
      <c r="G19" t="str">
        <f>IFERROR(VLOOKUP(Eingabe!D18,Aufwände!$I$2:$J$6,2),"")</f>
        <v/>
      </c>
      <c r="H19" t="str">
        <f>IFERROR(VLOOKUP(Eingabe!F18,Aufwände!$K$2:$L$6,2),"")</f>
        <v/>
      </c>
      <c r="I19" t="str">
        <f>IFERROR(VLOOKUP(Eingabe!E18,Aufwände!$M$2:$N$6,2),"")</f>
        <v/>
      </c>
      <c r="J19" t="str">
        <f>IFERROR(VLOOKUP(Eingabe!D18,Aufwände!$O$2:$P$6,2),"")</f>
        <v/>
      </c>
      <c r="K19" t="str">
        <f>IFERROR(VLOOKUP(Eingabe!D18,Aufwände!$Q$2:$R$6,2),"")</f>
        <v/>
      </c>
      <c r="L19" t="str">
        <f>IFERROR(VLOOKUP(Eingabe!E18,Aufwände!$S$2:$T$6,2),"")</f>
        <v/>
      </c>
      <c r="M19" t="str">
        <f>IFERROR(VLOOKUP(Eingabe!E18,Aufwände!$U$2:$V$6,2),"")</f>
        <v/>
      </c>
    </row>
    <row r="20" spans="2:13">
      <c r="B20">
        <f>Eingabe!B19</f>
        <v>0</v>
      </c>
      <c r="C20" s="12" t="str">
        <f>IFERROR(VLOOKUP(Eingabe!$D19,Aufwände!$A$2:$B$6,2),"")</f>
        <v/>
      </c>
      <c r="D20" s="13" t="str">
        <f>IFERROR(VLOOKUP(Eingabe!E19,Aufwände!$C$2:$D$6,2),"")</f>
        <v/>
      </c>
      <c r="E20" t="str">
        <f>IFERROR(VLOOKUP(Eingabe!D19,Aufwände!$E$2:$F$6,2),"")</f>
        <v/>
      </c>
      <c r="F20" t="str">
        <f>IFERROR(VLOOKUP(Eingabe!E19,Aufwände!$G$2:$H$6,2),"")</f>
        <v/>
      </c>
      <c r="G20" t="str">
        <f>IFERROR(VLOOKUP(Eingabe!D19,Aufwände!$I$2:$J$6,2),"")</f>
        <v/>
      </c>
      <c r="H20" t="str">
        <f>IFERROR(VLOOKUP(Eingabe!F19,Aufwände!$K$2:$L$6,2),"")</f>
        <v/>
      </c>
      <c r="I20" t="str">
        <f>IFERROR(VLOOKUP(Eingabe!E19,Aufwände!$M$2:$N$6,2),"")</f>
        <v/>
      </c>
      <c r="J20" t="str">
        <f>IFERROR(VLOOKUP(Eingabe!D19,Aufwände!$O$2:$P$6,2),"")</f>
        <v/>
      </c>
      <c r="K20" t="str">
        <f>IFERROR(VLOOKUP(Eingabe!D19,Aufwände!$Q$2:$R$6,2),"")</f>
        <v/>
      </c>
      <c r="L20" t="str">
        <f>IFERROR(VLOOKUP(Eingabe!E19,Aufwände!$S$2:$T$6,2),"")</f>
        <v/>
      </c>
      <c r="M20" t="str">
        <f>IFERROR(VLOOKUP(Eingabe!E19,Aufwände!$U$2:$V$6,2),"")</f>
        <v/>
      </c>
    </row>
    <row r="21" spans="2:13">
      <c r="B21">
        <f>Eingabe!B20</f>
        <v>0</v>
      </c>
      <c r="C21" s="12" t="str">
        <f>IFERROR(VLOOKUP(Eingabe!$D20,Aufwände!$A$2:$B$6,2),"")</f>
        <v/>
      </c>
      <c r="D21" s="13" t="str">
        <f>IFERROR(VLOOKUP(Eingabe!E20,Aufwände!$C$2:$D$6,2),"")</f>
        <v/>
      </c>
      <c r="E21" t="str">
        <f>IFERROR(VLOOKUP(Eingabe!D20,Aufwände!$E$2:$F$6,2),"")</f>
        <v/>
      </c>
      <c r="F21" t="str">
        <f>IFERROR(VLOOKUP(Eingabe!E20,Aufwände!$G$2:$H$6,2),"")</f>
        <v/>
      </c>
      <c r="G21" t="str">
        <f>IFERROR(VLOOKUP(Eingabe!D20,Aufwände!$I$2:$J$6,2),"")</f>
        <v/>
      </c>
      <c r="H21" t="str">
        <f>IFERROR(VLOOKUP(Eingabe!F20,Aufwände!$K$2:$L$6,2),"")</f>
        <v/>
      </c>
      <c r="I21" t="str">
        <f>IFERROR(VLOOKUP(Eingabe!E20,Aufwände!$M$2:$N$6,2),"")</f>
        <v/>
      </c>
      <c r="J21" t="str">
        <f>IFERROR(VLOOKUP(Eingabe!D20,Aufwände!$O$2:$P$6,2),"")</f>
        <v/>
      </c>
      <c r="K21" t="str">
        <f>IFERROR(VLOOKUP(Eingabe!D20,Aufwände!$Q$2:$R$6,2),"")</f>
        <v/>
      </c>
      <c r="L21" t="str">
        <f>IFERROR(VLOOKUP(Eingabe!E20,Aufwände!$S$2:$T$6,2),"")</f>
        <v/>
      </c>
      <c r="M21" t="str">
        <f>IFERROR(VLOOKUP(Eingabe!E20,Aufwände!$U$2:$V$6,2),"")</f>
        <v/>
      </c>
    </row>
    <row r="22" spans="2:13">
      <c r="B22">
        <f>Eingabe!B21</f>
        <v>0</v>
      </c>
      <c r="C22" s="12" t="str">
        <f>IFERROR(VLOOKUP(Eingabe!$D21,Aufwände!$A$2:$B$6,2),"")</f>
        <v/>
      </c>
      <c r="D22" s="13" t="str">
        <f>IFERROR(VLOOKUP(Eingabe!E21,Aufwände!$C$2:$D$6,2),"")</f>
        <v/>
      </c>
      <c r="E22" t="str">
        <f>IFERROR(VLOOKUP(Eingabe!D21,Aufwände!$E$2:$F$6,2),"")</f>
        <v/>
      </c>
      <c r="F22" t="str">
        <f>IFERROR(VLOOKUP(Eingabe!E21,Aufwände!$G$2:$H$6,2),"")</f>
        <v/>
      </c>
      <c r="G22" t="str">
        <f>IFERROR(VLOOKUP(Eingabe!D21,Aufwände!$I$2:$J$6,2),"")</f>
        <v/>
      </c>
      <c r="H22" t="str">
        <f>IFERROR(VLOOKUP(Eingabe!F21,Aufwände!$K$2:$L$6,2),"")</f>
        <v/>
      </c>
      <c r="I22" t="str">
        <f>IFERROR(VLOOKUP(Eingabe!E21,Aufwände!$M$2:$N$6,2),"")</f>
        <v/>
      </c>
      <c r="J22" t="str">
        <f>IFERROR(VLOOKUP(Eingabe!D21,Aufwände!$O$2:$P$6,2),"")</f>
        <v/>
      </c>
      <c r="K22" t="str">
        <f>IFERROR(VLOOKUP(Eingabe!D21,Aufwände!$Q$2:$R$6,2),"")</f>
        <v/>
      </c>
      <c r="L22" t="str">
        <f>IFERROR(VLOOKUP(Eingabe!E21,Aufwände!$S$2:$T$6,2),"")</f>
        <v/>
      </c>
      <c r="M22" t="str">
        <f>IFERROR(VLOOKUP(Eingabe!E21,Aufwände!$U$2:$V$6,2),"")</f>
        <v/>
      </c>
    </row>
    <row r="23" spans="2:13">
      <c r="B23">
        <f>Eingabe!B22</f>
        <v>0</v>
      </c>
      <c r="C23" s="12" t="str">
        <f>IFERROR(VLOOKUP(Eingabe!$D22,Aufwände!$A$2:$B$6,2),"")</f>
        <v/>
      </c>
      <c r="D23" s="13" t="str">
        <f>IFERROR(VLOOKUP(Eingabe!E22,Aufwände!$C$2:$D$6,2),"")</f>
        <v/>
      </c>
      <c r="E23" t="str">
        <f>IFERROR(VLOOKUP(Eingabe!D22,Aufwände!$E$2:$F$6,2),"")</f>
        <v/>
      </c>
      <c r="F23" t="str">
        <f>IFERROR(VLOOKUP(Eingabe!E22,Aufwände!$G$2:$H$6,2),"")</f>
        <v/>
      </c>
      <c r="G23" t="str">
        <f>IFERROR(VLOOKUP(Eingabe!D22,Aufwände!$I$2:$J$6,2),"")</f>
        <v/>
      </c>
      <c r="H23" t="str">
        <f>IFERROR(VLOOKUP(Eingabe!F22,Aufwände!$K$2:$L$6,2),"")</f>
        <v/>
      </c>
      <c r="I23" t="str">
        <f>IFERROR(VLOOKUP(Eingabe!E22,Aufwände!$M$2:$N$6,2),"")</f>
        <v/>
      </c>
      <c r="J23" t="str">
        <f>IFERROR(VLOOKUP(Eingabe!D22,Aufwände!$O$2:$P$6,2),"")</f>
        <v/>
      </c>
      <c r="K23" t="str">
        <f>IFERROR(VLOOKUP(Eingabe!D22,Aufwände!$Q$2:$R$6,2),"")</f>
        <v/>
      </c>
      <c r="L23" t="str">
        <f>IFERROR(VLOOKUP(Eingabe!E22,Aufwände!$S$2:$T$6,2),"")</f>
        <v/>
      </c>
      <c r="M23" t="str">
        <f>IFERROR(VLOOKUP(Eingabe!E22,Aufwände!$U$2:$V$6,2),"")</f>
        <v/>
      </c>
    </row>
    <row r="24" spans="2:13">
      <c r="B24">
        <f>Eingabe!B23</f>
        <v>0</v>
      </c>
      <c r="C24" s="12" t="str">
        <f>IFERROR(VLOOKUP(Eingabe!$D23,Aufwände!$A$2:$B$6,2),"")</f>
        <v/>
      </c>
      <c r="D24" s="13" t="str">
        <f>IFERROR(VLOOKUP(Eingabe!E23,Aufwände!$C$2:$D$6,2),"")</f>
        <v/>
      </c>
      <c r="E24" t="str">
        <f>IFERROR(VLOOKUP(Eingabe!D23,Aufwände!$E$2:$F$6,2),"")</f>
        <v/>
      </c>
      <c r="F24" t="str">
        <f>IFERROR(VLOOKUP(Eingabe!E23,Aufwände!$G$2:$H$6,2),"")</f>
        <v/>
      </c>
      <c r="G24" t="str">
        <f>IFERROR(VLOOKUP(Eingabe!D23,Aufwände!$I$2:$J$6,2),"")</f>
        <v/>
      </c>
      <c r="H24" t="str">
        <f>IFERROR(VLOOKUP(Eingabe!F23,Aufwände!$K$2:$L$6,2),"")</f>
        <v/>
      </c>
      <c r="I24" t="str">
        <f>IFERROR(VLOOKUP(Eingabe!E23,Aufwände!$M$2:$N$6,2),"")</f>
        <v/>
      </c>
      <c r="J24" t="str">
        <f>IFERROR(VLOOKUP(Eingabe!D23,Aufwände!$O$2:$P$6,2),"")</f>
        <v/>
      </c>
      <c r="K24" t="str">
        <f>IFERROR(VLOOKUP(Eingabe!D23,Aufwände!$Q$2:$R$6,2),"")</f>
        <v/>
      </c>
      <c r="L24" t="str">
        <f>IFERROR(VLOOKUP(Eingabe!E23,Aufwände!$S$2:$T$6,2),"")</f>
        <v/>
      </c>
      <c r="M24" t="str">
        <f>IFERROR(VLOOKUP(Eingabe!E23,Aufwände!$U$2:$V$6,2),"")</f>
        <v/>
      </c>
    </row>
    <row r="25" spans="2:13">
      <c r="B25">
        <f>Eingabe!B24</f>
        <v>0</v>
      </c>
      <c r="C25" s="12" t="str">
        <f>IFERROR(VLOOKUP(Eingabe!$D24,Aufwände!$A$2:$B$6,2),"")</f>
        <v/>
      </c>
      <c r="D25" s="13" t="str">
        <f>IFERROR(VLOOKUP(Eingabe!E24,Aufwände!$C$2:$D$6,2),"")</f>
        <v/>
      </c>
      <c r="E25" t="str">
        <f>IFERROR(VLOOKUP(Eingabe!D24,Aufwände!$E$2:$F$6,2),"")</f>
        <v/>
      </c>
      <c r="F25" t="str">
        <f>IFERROR(VLOOKUP(Eingabe!E24,Aufwände!$G$2:$H$6,2),"")</f>
        <v/>
      </c>
      <c r="G25" t="str">
        <f>IFERROR(VLOOKUP(Eingabe!D24,Aufwände!$I$2:$J$6,2),"")</f>
        <v/>
      </c>
      <c r="H25" t="str">
        <f>IFERROR(VLOOKUP(Eingabe!F24,Aufwände!$K$2:$L$6,2),"")</f>
        <v/>
      </c>
      <c r="I25" t="str">
        <f>IFERROR(VLOOKUP(Eingabe!E24,Aufwände!$M$2:$N$6,2),"")</f>
        <v/>
      </c>
      <c r="J25" t="str">
        <f>IFERROR(VLOOKUP(Eingabe!D24,Aufwände!$O$2:$P$6,2),"")</f>
        <v/>
      </c>
      <c r="K25" t="str">
        <f>IFERROR(VLOOKUP(Eingabe!D24,Aufwände!$Q$2:$R$6,2),"")</f>
        <v/>
      </c>
      <c r="L25" t="str">
        <f>IFERROR(VLOOKUP(Eingabe!E24,Aufwände!$S$2:$T$6,2),"")</f>
        <v/>
      </c>
      <c r="M25" t="str">
        <f>IFERROR(VLOOKUP(Eingabe!E24,Aufwände!$U$2:$V$6,2),"")</f>
        <v/>
      </c>
    </row>
    <row r="26" spans="2:13">
      <c r="B26">
        <f>Eingabe!B25</f>
        <v>0</v>
      </c>
      <c r="C26" s="12" t="str">
        <f>IFERROR(VLOOKUP(Eingabe!$D25,Aufwände!$A$2:$B$6,2),"")</f>
        <v/>
      </c>
      <c r="D26" s="13" t="str">
        <f>IFERROR(VLOOKUP(Eingabe!E25,Aufwände!$C$2:$D$6,2),"")</f>
        <v/>
      </c>
      <c r="E26" t="str">
        <f>IFERROR(VLOOKUP(Eingabe!D25,Aufwände!$E$2:$F$6,2),"")</f>
        <v/>
      </c>
      <c r="F26" t="str">
        <f>IFERROR(VLOOKUP(Eingabe!E25,Aufwände!$G$2:$H$6,2),"")</f>
        <v/>
      </c>
      <c r="G26" t="str">
        <f>IFERROR(VLOOKUP(Eingabe!D25,Aufwände!$I$2:$J$6,2),"")</f>
        <v/>
      </c>
      <c r="H26" t="str">
        <f>IFERROR(VLOOKUP(Eingabe!F25,Aufwände!$K$2:$L$6,2),"")</f>
        <v/>
      </c>
      <c r="I26" t="str">
        <f>IFERROR(VLOOKUP(Eingabe!E25,Aufwände!$M$2:$N$6,2),"")</f>
        <v/>
      </c>
      <c r="J26" t="str">
        <f>IFERROR(VLOOKUP(Eingabe!D25,Aufwände!$O$2:$P$6,2),"")</f>
        <v/>
      </c>
      <c r="K26" t="str">
        <f>IFERROR(VLOOKUP(Eingabe!D25,Aufwände!$Q$2:$R$6,2),"")</f>
        <v/>
      </c>
      <c r="L26" t="str">
        <f>IFERROR(VLOOKUP(Eingabe!E25,Aufwände!$S$2:$T$6,2),"")</f>
        <v/>
      </c>
      <c r="M26" t="str">
        <f>IFERROR(VLOOKUP(Eingabe!E25,Aufwände!$U$2:$V$6,2),"")</f>
        <v/>
      </c>
    </row>
    <row r="27" spans="2:13">
      <c r="B27">
        <f>Eingabe!B26</f>
        <v>0</v>
      </c>
      <c r="C27" s="12" t="str">
        <f>IFERROR(VLOOKUP(Eingabe!$D26,Aufwände!$A$2:$B$6,2),"")</f>
        <v/>
      </c>
      <c r="D27" s="13" t="str">
        <f>IFERROR(VLOOKUP(Eingabe!E26,Aufwände!$C$2:$D$6,2),"")</f>
        <v/>
      </c>
      <c r="E27" t="str">
        <f>IFERROR(VLOOKUP(Eingabe!D26,Aufwände!$E$2:$F$6,2),"")</f>
        <v/>
      </c>
      <c r="F27" t="str">
        <f>IFERROR(VLOOKUP(Eingabe!E26,Aufwände!$G$2:$H$6,2),"")</f>
        <v/>
      </c>
      <c r="G27" t="str">
        <f>IFERROR(VLOOKUP(Eingabe!D26,Aufwände!$I$2:$J$6,2),"")</f>
        <v/>
      </c>
      <c r="H27" t="str">
        <f>IFERROR(VLOOKUP(Eingabe!F26,Aufwände!$K$2:$L$6,2),"")</f>
        <v/>
      </c>
      <c r="I27" t="str">
        <f>IFERROR(VLOOKUP(Eingabe!E26,Aufwände!$M$2:$N$6,2),"")</f>
        <v/>
      </c>
      <c r="J27" t="str">
        <f>IFERROR(VLOOKUP(Eingabe!D26,Aufwände!$O$2:$P$6,2),"")</f>
        <v/>
      </c>
      <c r="K27" t="str">
        <f>IFERROR(VLOOKUP(Eingabe!D26,Aufwände!$Q$2:$R$6,2),"")</f>
        <v/>
      </c>
      <c r="L27" t="str">
        <f>IFERROR(VLOOKUP(Eingabe!E26,Aufwände!$S$2:$T$6,2),"")</f>
        <v/>
      </c>
      <c r="M27" t="str">
        <f>IFERROR(VLOOKUP(Eingabe!E26,Aufwände!$U$2:$V$6,2),"")</f>
        <v/>
      </c>
    </row>
    <row r="28" spans="2:13">
      <c r="B28">
        <f>Eingabe!B27</f>
        <v>0</v>
      </c>
      <c r="C28" s="12" t="str">
        <f>IFERROR(VLOOKUP(Eingabe!$D27,Aufwände!$A$2:$B$6,2),"")</f>
        <v/>
      </c>
      <c r="D28" s="13" t="str">
        <f>IFERROR(VLOOKUP(Eingabe!E27,Aufwände!$C$2:$D$6,2),"")</f>
        <v/>
      </c>
      <c r="E28" t="str">
        <f>IFERROR(VLOOKUP(Eingabe!D27,Aufwände!$E$2:$F$6,2),"")</f>
        <v/>
      </c>
      <c r="F28" t="str">
        <f>IFERROR(VLOOKUP(Eingabe!E27,Aufwände!$G$2:$H$6,2),"")</f>
        <v/>
      </c>
      <c r="G28" t="str">
        <f>IFERROR(VLOOKUP(Eingabe!D27,Aufwände!$I$2:$J$6,2),"")</f>
        <v/>
      </c>
      <c r="H28" t="str">
        <f>IFERROR(VLOOKUP(Eingabe!F27,Aufwände!$K$2:$L$6,2),"")</f>
        <v/>
      </c>
      <c r="I28" t="str">
        <f>IFERROR(VLOOKUP(Eingabe!E27,Aufwände!$M$2:$N$6,2),"")</f>
        <v/>
      </c>
      <c r="J28" t="str">
        <f>IFERROR(VLOOKUP(Eingabe!D27,Aufwände!$O$2:$P$6,2),"")</f>
        <v/>
      </c>
      <c r="K28" t="str">
        <f>IFERROR(VLOOKUP(Eingabe!D27,Aufwände!$Q$2:$R$6,2),"")</f>
        <v/>
      </c>
      <c r="L28" t="str">
        <f>IFERROR(VLOOKUP(Eingabe!E27,Aufwände!$S$2:$T$6,2),"")</f>
        <v/>
      </c>
      <c r="M28" t="str">
        <f>IFERROR(VLOOKUP(Eingabe!E27,Aufwände!$U$2:$V$6,2),"")</f>
        <v/>
      </c>
    </row>
    <row r="29" spans="2:13">
      <c r="B29">
        <f>Eingabe!B28</f>
        <v>0</v>
      </c>
      <c r="C29" s="12" t="str">
        <f>IFERROR(VLOOKUP(Eingabe!$D28,Aufwände!$A$2:$B$6,2),"")</f>
        <v/>
      </c>
      <c r="D29" s="13" t="str">
        <f>IFERROR(VLOOKUP(Eingabe!E28,Aufwände!$C$2:$D$6,2),"")</f>
        <v/>
      </c>
      <c r="E29" t="str">
        <f>IFERROR(VLOOKUP(Eingabe!D28,Aufwände!$E$2:$F$6,2),"")</f>
        <v/>
      </c>
      <c r="F29" t="str">
        <f>IFERROR(VLOOKUP(Eingabe!E28,Aufwände!$G$2:$H$6,2),"")</f>
        <v/>
      </c>
      <c r="G29" t="str">
        <f>IFERROR(VLOOKUP(Eingabe!D28,Aufwände!$I$2:$J$6,2),"")</f>
        <v/>
      </c>
      <c r="H29" t="str">
        <f>IFERROR(VLOOKUP(Eingabe!F28,Aufwände!$K$2:$L$6,2),"")</f>
        <v/>
      </c>
      <c r="I29" t="str">
        <f>IFERROR(VLOOKUP(Eingabe!E28,Aufwände!$M$2:$N$6,2),"")</f>
        <v/>
      </c>
      <c r="J29" t="str">
        <f>IFERROR(VLOOKUP(Eingabe!D28,Aufwände!$O$2:$P$6,2),"")</f>
        <v/>
      </c>
      <c r="K29" t="str">
        <f>IFERROR(VLOOKUP(Eingabe!D28,Aufwände!$Q$2:$R$6,2),"")</f>
        <v/>
      </c>
      <c r="L29" t="str">
        <f>IFERROR(VLOOKUP(Eingabe!E28,Aufwände!$S$2:$T$6,2),"")</f>
        <v/>
      </c>
      <c r="M29" t="str">
        <f>IFERROR(VLOOKUP(Eingabe!E28,Aufwände!$U$2:$V$6,2),"")</f>
        <v/>
      </c>
    </row>
    <row r="30" spans="2:13">
      <c r="B30">
        <f>Eingabe!B29</f>
        <v>0</v>
      </c>
      <c r="C30" s="12" t="str">
        <f>IFERROR(VLOOKUP(Eingabe!$D29,Aufwände!$A$2:$B$6,2),"")</f>
        <v/>
      </c>
      <c r="D30" s="13" t="str">
        <f>IFERROR(VLOOKUP(Eingabe!E29,Aufwände!$C$2:$D$6,2),"")</f>
        <v/>
      </c>
      <c r="E30" t="str">
        <f>IFERROR(VLOOKUP(Eingabe!D29,Aufwände!$E$2:$F$6,2),"")</f>
        <v/>
      </c>
      <c r="F30" t="str">
        <f>IFERROR(VLOOKUP(Eingabe!E29,Aufwände!$G$2:$H$6,2),"")</f>
        <v/>
      </c>
      <c r="G30" t="str">
        <f>IFERROR(VLOOKUP(Eingabe!D29,Aufwände!$I$2:$J$6,2),"")</f>
        <v/>
      </c>
      <c r="H30" t="str">
        <f>IFERROR(VLOOKUP(Eingabe!F29,Aufwände!$K$2:$L$6,2),"")</f>
        <v/>
      </c>
      <c r="I30" t="str">
        <f>IFERROR(VLOOKUP(Eingabe!E29,Aufwände!$M$2:$N$6,2),"")</f>
        <v/>
      </c>
      <c r="J30" t="str">
        <f>IFERROR(VLOOKUP(Eingabe!D29,Aufwände!$O$2:$P$6,2),"")</f>
        <v/>
      </c>
      <c r="K30" t="str">
        <f>IFERROR(VLOOKUP(Eingabe!D29,Aufwände!$Q$2:$R$6,2),"")</f>
        <v/>
      </c>
      <c r="L30" t="str">
        <f>IFERROR(VLOOKUP(Eingabe!E29,Aufwände!$S$2:$T$6,2),"")</f>
        <v/>
      </c>
      <c r="M30" t="str">
        <f>IFERROR(VLOOKUP(Eingabe!E29,Aufwände!$U$2:$V$6,2),"")</f>
        <v/>
      </c>
    </row>
    <row r="31" spans="2:13">
      <c r="B31">
        <f>Eingabe!B30</f>
        <v>0</v>
      </c>
      <c r="C31" s="12" t="str">
        <f>IFERROR(VLOOKUP(Eingabe!$D30,Aufwände!$A$2:$B$6,2),"")</f>
        <v/>
      </c>
      <c r="D31" s="13" t="str">
        <f>IFERROR(VLOOKUP(Eingabe!E30,Aufwände!$C$2:$D$6,2),"")</f>
        <v/>
      </c>
      <c r="E31" t="str">
        <f>IFERROR(VLOOKUP(Eingabe!D30,Aufwände!$E$2:$F$6,2),"")</f>
        <v/>
      </c>
      <c r="F31" t="str">
        <f>IFERROR(VLOOKUP(Eingabe!E30,Aufwände!$G$2:$H$6,2),"")</f>
        <v/>
      </c>
      <c r="G31" t="str">
        <f>IFERROR(VLOOKUP(Eingabe!D30,Aufwände!$I$2:$J$6,2),"")</f>
        <v/>
      </c>
      <c r="H31" t="str">
        <f>IFERROR(VLOOKUP(Eingabe!F30,Aufwände!$K$2:$L$6,2),"")</f>
        <v/>
      </c>
      <c r="I31" t="str">
        <f>IFERROR(VLOOKUP(Eingabe!E30,Aufwände!$M$2:$N$6,2),"")</f>
        <v/>
      </c>
      <c r="J31" t="str">
        <f>IFERROR(VLOOKUP(Eingabe!D30,Aufwände!$O$2:$P$6,2),"")</f>
        <v/>
      </c>
      <c r="K31" t="str">
        <f>IFERROR(VLOOKUP(Eingabe!D30,Aufwände!$Q$2:$R$6,2),"")</f>
        <v/>
      </c>
      <c r="L31" t="str">
        <f>IFERROR(VLOOKUP(Eingabe!E30,Aufwände!$S$2:$T$6,2),"")</f>
        <v/>
      </c>
      <c r="M31" t="str">
        <f>IFERROR(VLOOKUP(Eingabe!E30,Aufwände!$U$2:$V$6,2),"")</f>
        <v/>
      </c>
    </row>
    <row r="32" spans="2:13">
      <c r="B32">
        <f>Eingabe!B31</f>
        <v>0</v>
      </c>
      <c r="C32" s="12" t="str">
        <f>IFERROR(VLOOKUP(Eingabe!$D31,Aufwände!$A$2:$B$6,2),"")</f>
        <v/>
      </c>
      <c r="D32" s="13" t="str">
        <f>IFERROR(VLOOKUP(Eingabe!E31,Aufwände!$C$2:$D$6,2),"")</f>
        <v/>
      </c>
      <c r="E32" t="str">
        <f>IFERROR(VLOOKUP(Eingabe!D31,Aufwände!$E$2:$F$6,2),"")</f>
        <v/>
      </c>
      <c r="F32" t="str">
        <f>IFERROR(VLOOKUP(Eingabe!E31,Aufwände!$G$2:$H$6,2),"")</f>
        <v/>
      </c>
      <c r="G32" t="str">
        <f>IFERROR(VLOOKUP(Eingabe!D31,Aufwände!$I$2:$J$6,2),"")</f>
        <v/>
      </c>
      <c r="H32" t="str">
        <f>IFERROR(VLOOKUP(Eingabe!F31,Aufwände!$K$2:$L$6,2),"")</f>
        <v/>
      </c>
      <c r="I32" t="str">
        <f>IFERROR(VLOOKUP(Eingabe!E31,Aufwände!$M$2:$N$6,2),"")</f>
        <v/>
      </c>
      <c r="J32" t="str">
        <f>IFERROR(VLOOKUP(Eingabe!D31,Aufwände!$O$2:$P$6,2),"")</f>
        <v/>
      </c>
      <c r="K32" t="str">
        <f>IFERROR(VLOOKUP(Eingabe!D31,Aufwände!$Q$2:$R$6,2),"")</f>
        <v/>
      </c>
      <c r="L32" t="str">
        <f>IFERROR(VLOOKUP(Eingabe!E31,Aufwände!$S$2:$T$6,2),"")</f>
        <v/>
      </c>
      <c r="M32" t="str">
        <f>IFERROR(VLOOKUP(Eingabe!E31,Aufwände!$U$2:$V$6,2),"")</f>
        <v/>
      </c>
    </row>
    <row r="33" spans="2:13">
      <c r="B33">
        <f>Eingabe!B32</f>
        <v>0</v>
      </c>
      <c r="C33" s="12" t="str">
        <f>IFERROR(VLOOKUP(Eingabe!$D32,Aufwände!$A$2:$B$6,2),"")</f>
        <v/>
      </c>
      <c r="D33" s="13" t="str">
        <f>IFERROR(VLOOKUP(Eingabe!E32,Aufwände!$C$2:$D$6,2),"")</f>
        <v/>
      </c>
      <c r="E33" t="str">
        <f>IFERROR(VLOOKUP(Eingabe!D32,Aufwände!$E$2:$F$6,2),"")</f>
        <v/>
      </c>
      <c r="F33" t="str">
        <f>IFERROR(VLOOKUP(Eingabe!E32,Aufwände!$G$2:$H$6,2),"")</f>
        <v/>
      </c>
      <c r="G33" t="str">
        <f>IFERROR(VLOOKUP(Eingabe!D32,Aufwände!$I$2:$J$6,2),"")</f>
        <v/>
      </c>
      <c r="H33" t="str">
        <f>IFERROR(VLOOKUP(Eingabe!F32,Aufwände!$K$2:$L$6,2),"")</f>
        <v/>
      </c>
      <c r="I33" t="str">
        <f>IFERROR(VLOOKUP(Eingabe!E32,Aufwände!$M$2:$N$6,2),"")</f>
        <v/>
      </c>
      <c r="J33" t="str">
        <f>IFERROR(VLOOKUP(Eingabe!D32,Aufwände!$O$2:$P$6,2),"")</f>
        <v/>
      </c>
      <c r="K33" t="str">
        <f>IFERROR(VLOOKUP(Eingabe!D32,Aufwände!$Q$2:$R$6,2),"")</f>
        <v/>
      </c>
      <c r="L33" t="str">
        <f>IFERROR(VLOOKUP(Eingabe!E32,Aufwände!$S$2:$T$6,2),"")</f>
        <v/>
      </c>
      <c r="M33" t="str">
        <f>IFERROR(VLOOKUP(Eingabe!E32,Aufwände!$U$2:$V$6,2),"")</f>
        <v/>
      </c>
    </row>
    <row r="34" spans="2:13">
      <c r="B34">
        <f>Eingabe!B33</f>
        <v>0</v>
      </c>
      <c r="C34" s="12" t="str">
        <f>IFERROR(VLOOKUP(Eingabe!$D33,Aufwände!$A$2:$B$6,2),"")</f>
        <v/>
      </c>
      <c r="D34" s="13" t="str">
        <f>IFERROR(VLOOKUP(Eingabe!E33,Aufwände!$C$2:$D$6,2),"")</f>
        <v/>
      </c>
      <c r="E34" t="str">
        <f>IFERROR(VLOOKUP(Eingabe!D33,Aufwände!$E$2:$F$6,2),"")</f>
        <v/>
      </c>
      <c r="F34" t="str">
        <f>IFERROR(VLOOKUP(Eingabe!E33,Aufwände!$G$2:$H$6,2),"")</f>
        <v/>
      </c>
      <c r="G34" t="str">
        <f>IFERROR(VLOOKUP(Eingabe!D33,Aufwände!$I$2:$J$6,2),"")</f>
        <v/>
      </c>
      <c r="H34" t="str">
        <f>IFERROR(VLOOKUP(Eingabe!F33,Aufwände!$K$2:$L$6,2),"")</f>
        <v/>
      </c>
      <c r="I34" t="str">
        <f>IFERROR(VLOOKUP(Eingabe!E33,Aufwände!$M$2:$N$6,2),"")</f>
        <v/>
      </c>
      <c r="J34" t="str">
        <f>IFERROR(VLOOKUP(Eingabe!D33,Aufwände!$O$2:$P$6,2),"")</f>
        <v/>
      </c>
      <c r="K34" t="str">
        <f>IFERROR(VLOOKUP(Eingabe!D33,Aufwände!$Q$2:$R$6,2),"")</f>
        <v/>
      </c>
      <c r="L34" t="str">
        <f>IFERROR(VLOOKUP(Eingabe!E33,Aufwände!$S$2:$T$6,2),"")</f>
        <v/>
      </c>
      <c r="M34" t="str">
        <f>IFERROR(VLOOKUP(Eingabe!E33,Aufwände!$U$2:$V$6,2),"")</f>
        <v/>
      </c>
    </row>
    <row r="35" spans="2:13">
      <c r="B35">
        <f>Eingabe!B34</f>
        <v>0</v>
      </c>
      <c r="C35" s="12" t="str">
        <f>IFERROR(VLOOKUP(Eingabe!$D34,Aufwände!$A$2:$B$6,2),"")</f>
        <v/>
      </c>
      <c r="D35" s="13" t="str">
        <f>IFERROR(VLOOKUP(Eingabe!E34,Aufwände!$C$2:$D$6,2),"")</f>
        <v/>
      </c>
      <c r="E35" t="str">
        <f>IFERROR(VLOOKUP(Eingabe!D34,Aufwände!$E$2:$F$6,2),"")</f>
        <v/>
      </c>
      <c r="F35" t="str">
        <f>IFERROR(VLOOKUP(Eingabe!E34,Aufwände!$G$2:$H$6,2),"")</f>
        <v/>
      </c>
      <c r="G35" t="str">
        <f>IFERROR(VLOOKUP(Eingabe!D34,Aufwände!$I$2:$J$6,2),"")</f>
        <v/>
      </c>
      <c r="H35" t="str">
        <f>IFERROR(VLOOKUP(Eingabe!F34,Aufwände!$K$2:$L$6,2),"")</f>
        <v/>
      </c>
      <c r="I35" t="str">
        <f>IFERROR(VLOOKUP(Eingabe!E34,Aufwände!$M$2:$N$6,2),"")</f>
        <v/>
      </c>
      <c r="J35" t="str">
        <f>IFERROR(VLOOKUP(Eingabe!D34,Aufwände!$O$2:$P$6,2),"")</f>
        <v/>
      </c>
      <c r="K35" t="str">
        <f>IFERROR(VLOOKUP(Eingabe!D34,Aufwände!$Q$2:$R$6,2),"")</f>
        <v/>
      </c>
      <c r="L35" t="str">
        <f>IFERROR(VLOOKUP(Eingabe!E34,Aufwände!$S$2:$T$6,2),"")</f>
        <v/>
      </c>
      <c r="M35" t="str">
        <f>IFERROR(VLOOKUP(Eingabe!E34,Aufwände!$U$2:$V$6,2),"")</f>
        <v/>
      </c>
    </row>
    <row r="36" spans="2:13">
      <c r="B36">
        <f>Eingabe!B35</f>
        <v>0</v>
      </c>
      <c r="C36" s="12" t="str">
        <f>IFERROR(VLOOKUP(Eingabe!$D35,Aufwände!$A$2:$B$6,2),"")</f>
        <v/>
      </c>
      <c r="D36" s="13" t="str">
        <f>IFERROR(VLOOKUP(Eingabe!E35,Aufwände!$C$2:$D$6,2),"")</f>
        <v/>
      </c>
      <c r="E36" t="str">
        <f>IFERROR(VLOOKUP(Eingabe!D35,Aufwände!$E$2:$F$6,2),"")</f>
        <v/>
      </c>
      <c r="F36" t="str">
        <f>IFERROR(VLOOKUP(Eingabe!E35,Aufwände!$G$2:$H$6,2),"")</f>
        <v/>
      </c>
      <c r="G36" t="str">
        <f>IFERROR(VLOOKUP(Eingabe!D35,Aufwände!$I$2:$J$6,2),"")</f>
        <v/>
      </c>
      <c r="H36" t="str">
        <f>IFERROR(VLOOKUP(Eingabe!F35,Aufwände!$K$2:$L$6,2),"")</f>
        <v/>
      </c>
      <c r="I36" t="str">
        <f>IFERROR(VLOOKUP(Eingabe!E35,Aufwände!$M$2:$N$6,2),"")</f>
        <v/>
      </c>
      <c r="J36" t="str">
        <f>IFERROR(VLOOKUP(Eingabe!D35,Aufwände!$O$2:$P$6,2),"")</f>
        <v/>
      </c>
      <c r="K36" t="str">
        <f>IFERROR(VLOOKUP(Eingabe!D35,Aufwände!$Q$2:$R$6,2),"")</f>
        <v/>
      </c>
      <c r="L36" t="str">
        <f>IFERROR(VLOOKUP(Eingabe!E35,Aufwände!$S$2:$T$6,2),"")</f>
        <v/>
      </c>
      <c r="M36" t="str">
        <f>IFERROR(VLOOKUP(Eingabe!E35,Aufwände!$U$2:$V$6,2),"")</f>
        <v/>
      </c>
    </row>
    <row r="37" spans="2:13" s="1" customFormat="1">
      <c r="C37" s="14"/>
      <c r="D37" s="15"/>
    </row>
    <row r="38" spans="2:13" s="1" customFormat="1">
      <c r="C38" s="14"/>
      <c r="D38" s="15"/>
    </row>
    <row r="39" spans="2:13" s="1" customFormat="1">
      <c r="C39" s="14"/>
      <c r="D39" s="15"/>
    </row>
    <row r="40" spans="2:13" s="1" customFormat="1">
      <c r="C40" s="14"/>
      <c r="D40" s="15"/>
    </row>
    <row r="41" spans="2:13" s="1" customFormat="1">
      <c r="C41" s="14"/>
      <c r="D41" s="15"/>
    </row>
    <row r="42" spans="2:13" s="1" customFormat="1">
      <c r="C42" s="14"/>
      <c r="D42" s="15"/>
    </row>
    <row r="43" spans="2:13" s="1" customFormat="1">
      <c r="C43" s="14"/>
      <c r="D43" s="15"/>
    </row>
    <row r="44" spans="2:13" s="1" customFormat="1">
      <c r="C44" s="14"/>
      <c r="D44" s="15"/>
    </row>
    <row r="45" spans="2:13" s="1" customFormat="1">
      <c r="C45" s="14"/>
      <c r="D45" s="15"/>
    </row>
    <row r="46" spans="2:13" s="1" customFormat="1">
      <c r="C46" s="14"/>
      <c r="D46" s="15"/>
    </row>
    <row r="47" spans="2:13" s="1" customFormat="1">
      <c r="C47" s="14"/>
      <c r="D47" s="15"/>
    </row>
    <row r="48" spans="2:13" s="1" customFormat="1">
      <c r="C48" s="14"/>
      <c r="D48" s="15"/>
    </row>
    <row r="49" spans="3:4" s="1" customFormat="1">
      <c r="C49" s="14"/>
      <c r="D49" s="15"/>
    </row>
    <row r="50" spans="3:4" s="1" customFormat="1">
      <c r="C50" s="14"/>
      <c r="D50" s="15"/>
    </row>
    <row r="51" spans="3:4" s="1" customFormat="1">
      <c r="C51" s="14"/>
      <c r="D51" s="15"/>
    </row>
    <row r="52" spans="3:4" s="1" customFormat="1">
      <c r="C52" s="14"/>
      <c r="D52" s="15"/>
    </row>
    <row r="53" spans="3:4" s="1" customFormat="1">
      <c r="C53" s="14"/>
      <c r="D53" s="15"/>
    </row>
  </sheetData>
  <mergeCells count="2">
    <mergeCell ref="C2:D2"/>
    <mergeCell ref="E2:M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5"/>
  <sheetViews>
    <sheetView zoomScale="120" zoomScaleNormal="120" workbookViewId="0">
      <selection activeCell="E16" sqref="E16"/>
    </sheetView>
  </sheetViews>
  <sheetFormatPr defaultColWidth="8.85546875" defaultRowHeight="12.95"/>
  <cols>
    <col min="1" max="1" width="9.7109375" style="12" customWidth="1"/>
    <col min="2" max="2" width="9.7109375" style="13" customWidth="1"/>
    <col min="3" max="3" width="9.7109375" style="12" customWidth="1"/>
    <col min="4" max="4" width="9.7109375" style="13" customWidth="1"/>
    <col min="5" max="5" width="9.7109375" style="12" customWidth="1"/>
    <col min="6" max="6" width="9.7109375" style="13" customWidth="1"/>
    <col min="7" max="7" width="9.7109375" style="12" customWidth="1"/>
    <col min="8" max="8" width="9.7109375" style="13" customWidth="1"/>
    <col min="9" max="9" width="9.7109375" style="12" customWidth="1"/>
    <col min="10" max="10" width="9.7109375" style="13" customWidth="1"/>
    <col min="11" max="11" width="9.7109375" style="12" customWidth="1"/>
    <col min="12" max="12" width="9.7109375" style="13" customWidth="1"/>
    <col min="13" max="13" width="9.7109375" style="12" customWidth="1"/>
    <col min="14" max="14" width="9.7109375" style="13" customWidth="1"/>
    <col min="15" max="15" width="9.7109375" style="12" customWidth="1"/>
    <col min="16" max="16" width="9.7109375" style="13" customWidth="1"/>
    <col min="17" max="17" width="9.7109375" style="12" customWidth="1"/>
    <col min="18" max="18" width="9.7109375" style="13" customWidth="1"/>
    <col min="19" max="19" width="9.7109375" style="12" customWidth="1"/>
    <col min="20" max="20" width="9.7109375" style="13" customWidth="1"/>
    <col min="21" max="21" width="9.7109375" style="12" customWidth="1"/>
    <col min="22" max="22" width="9.7109375" style="13" customWidth="1"/>
    <col min="23" max="1025" width="11.42578125"/>
  </cols>
  <sheetData>
    <row r="1" spans="1:22" ht="84.2" customHeight="1">
      <c r="A1" s="24" t="s">
        <v>28</v>
      </c>
      <c r="B1" s="24"/>
      <c r="C1" s="25" t="s">
        <v>29</v>
      </c>
      <c r="D1" s="25"/>
      <c r="E1" s="26" t="s">
        <v>30</v>
      </c>
      <c r="F1" s="26"/>
      <c r="G1" s="26" t="s">
        <v>31</v>
      </c>
      <c r="H1" s="26"/>
      <c r="I1" s="26" t="s">
        <v>32</v>
      </c>
      <c r="J1" s="26"/>
      <c r="K1" s="26" t="s">
        <v>33</v>
      </c>
      <c r="L1" s="26"/>
      <c r="M1" s="26" t="s">
        <v>34</v>
      </c>
      <c r="N1" s="26"/>
      <c r="O1" s="26" t="s">
        <v>35</v>
      </c>
      <c r="P1" s="26"/>
      <c r="Q1" s="26" t="s">
        <v>36</v>
      </c>
      <c r="R1" s="26"/>
      <c r="S1" s="26" t="s">
        <v>37</v>
      </c>
      <c r="T1" s="26"/>
      <c r="U1" s="19"/>
      <c r="V1" s="20"/>
    </row>
    <row r="2" spans="1:22">
      <c r="A2" s="12">
        <v>50</v>
      </c>
      <c r="B2" s="13">
        <v>1</v>
      </c>
      <c r="C2" s="12" t="s">
        <v>9</v>
      </c>
      <c r="D2" s="13">
        <v>10</v>
      </c>
      <c r="E2" s="12">
        <v>50</v>
      </c>
      <c r="F2" s="13">
        <v>1</v>
      </c>
      <c r="G2" s="12" t="s">
        <v>9</v>
      </c>
      <c r="H2" s="13">
        <v>10</v>
      </c>
      <c r="I2" s="12">
        <v>50</v>
      </c>
      <c r="J2" s="13">
        <v>1</v>
      </c>
      <c r="K2" s="12" t="s">
        <v>9</v>
      </c>
      <c r="L2" s="13">
        <v>10</v>
      </c>
      <c r="M2" s="12" t="s">
        <v>9</v>
      </c>
      <c r="N2" s="13">
        <v>10</v>
      </c>
      <c r="O2" s="12">
        <v>50</v>
      </c>
      <c r="P2" s="13">
        <v>1</v>
      </c>
      <c r="Q2" s="12">
        <v>50</v>
      </c>
      <c r="R2" s="13">
        <v>1</v>
      </c>
      <c r="S2" s="12" t="s">
        <v>9</v>
      </c>
      <c r="T2" s="13">
        <v>10</v>
      </c>
    </row>
    <row r="3" spans="1:22">
      <c r="A3" s="12">
        <v>100</v>
      </c>
      <c r="B3" s="13">
        <v>2</v>
      </c>
      <c r="C3" s="12" t="s">
        <v>13</v>
      </c>
      <c r="D3" s="13">
        <v>20</v>
      </c>
      <c r="E3" s="12">
        <v>100</v>
      </c>
      <c r="F3" s="13">
        <v>2</v>
      </c>
      <c r="G3" s="12" t="s">
        <v>13</v>
      </c>
      <c r="H3" s="13">
        <v>20</v>
      </c>
      <c r="I3" s="12">
        <v>100</v>
      </c>
      <c r="J3" s="13">
        <v>2</v>
      </c>
      <c r="K3" s="12" t="s">
        <v>13</v>
      </c>
      <c r="L3" s="13">
        <v>20</v>
      </c>
      <c r="M3" s="12" t="s">
        <v>13</v>
      </c>
      <c r="N3" s="13">
        <v>20</v>
      </c>
      <c r="O3" s="12">
        <v>100</v>
      </c>
      <c r="P3" s="13">
        <v>2</v>
      </c>
      <c r="Q3" s="12">
        <v>100</v>
      </c>
      <c r="R3" s="13">
        <v>2</v>
      </c>
      <c r="S3" s="12" t="s">
        <v>13</v>
      </c>
      <c r="T3" s="13">
        <v>20</v>
      </c>
    </row>
    <row r="4" spans="1:22">
      <c r="A4" s="12">
        <v>200</v>
      </c>
      <c r="B4" s="13">
        <v>3</v>
      </c>
      <c r="C4" s="12" t="s">
        <v>16</v>
      </c>
      <c r="D4" s="13">
        <v>30</v>
      </c>
      <c r="E4" s="12">
        <v>200</v>
      </c>
      <c r="F4" s="13">
        <v>3</v>
      </c>
      <c r="G4" s="12" t="s">
        <v>16</v>
      </c>
      <c r="H4" s="13">
        <v>30</v>
      </c>
      <c r="I4" s="12">
        <v>200</v>
      </c>
      <c r="J4" s="13">
        <v>3</v>
      </c>
      <c r="K4" s="12" t="s">
        <v>16</v>
      </c>
      <c r="L4" s="13">
        <v>30</v>
      </c>
      <c r="M4" s="12" t="s">
        <v>16</v>
      </c>
      <c r="N4" s="13">
        <v>30</v>
      </c>
      <c r="O4" s="12">
        <v>200</v>
      </c>
      <c r="P4" s="13">
        <v>3</v>
      </c>
      <c r="Q4" s="12">
        <v>200</v>
      </c>
      <c r="R4" s="13">
        <v>3</v>
      </c>
      <c r="S4" s="12" t="s">
        <v>16</v>
      </c>
      <c r="T4" s="13">
        <v>30</v>
      </c>
    </row>
    <row r="5" spans="1:22">
      <c r="A5" s="12">
        <v>500</v>
      </c>
      <c r="B5" s="13">
        <v>4</v>
      </c>
      <c r="C5" s="12" t="s">
        <v>18</v>
      </c>
      <c r="D5" s="13">
        <v>40</v>
      </c>
      <c r="E5" s="12">
        <v>500</v>
      </c>
      <c r="F5" s="13">
        <v>4</v>
      </c>
      <c r="G5" s="12" t="s">
        <v>18</v>
      </c>
      <c r="H5" s="13">
        <v>40</v>
      </c>
      <c r="I5" s="12">
        <v>500</v>
      </c>
      <c r="J5" s="13">
        <v>4</v>
      </c>
      <c r="K5" s="12" t="s">
        <v>18</v>
      </c>
      <c r="L5" s="13">
        <v>40</v>
      </c>
      <c r="M5" s="12" t="s">
        <v>18</v>
      </c>
      <c r="N5" s="13">
        <v>40</v>
      </c>
      <c r="O5" s="12">
        <v>500</v>
      </c>
      <c r="P5" s="13">
        <v>4</v>
      </c>
      <c r="Q5" s="12">
        <v>500</v>
      </c>
      <c r="R5" s="13">
        <v>4</v>
      </c>
      <c r="S5" s="12" t="s">
        <v>18</v>
      </c>
      <c r="T5" s="13">
        <v>40</v>
      </c>
    </row>
    <row r="6" spans="1:22">
      <c r="A6" s="12">
        <v>1000</v>
      </c>
      <c r="B6" s="13">
        <v>5</v>
      </c>
      <c r="C6" s="12" t="s">
        <v>19</v>
      </c>
      <c r="D6" s="13">
        <v>50</v>
      </c>
      <c r="E6" s="12">
        <v>1000</v>
      </c>
      <c r="F6" s="13">
        <v>5</v>
      </c>
      <c r="G6" s="12" t="s">
        <v>19</v>
      </c>
      <c r="H6" s="13">
        <v>50</v>
      </c>
      <c r="I6" s="12">
        <v>1000</v>
      </c>
      <c r="J6" s="13">
        <v>5</v>
      </c>
      <c r="K6" s="12" t="s">
        <v>19</v>
      </c>
      <c r="L6" s="13">
        <v>50</v>
      </c>
      <c r="M6" s="12" t="s">
        <v>19</v>
      </c>
      <c r="N6" s="13">
        <v>50</v>
      </c>
      <c r="O6" s="12">
        <v>1000</v>
      </c>
      <c r="P6" s="13">
        <v>5</v>
      </c>
      <c r="Q6" s="12">
        <v>1000</v>
      </c>
      <c r="R6" s="13">
        <v>5</v>
      </c>
      <c r="S6" s="12" t="s">
        <v>19</v>
      </c>
      <c r="T6" s="13">
        <v>50</v>
      </c>
    </row>
    <row r="11" spans="1:22">
      <c r="I11" s="12" t="s">
        <v>9</v>
      </c>
      <c r="J11" s="13">
        <v>10</v>
      </c>
      <c r="K11" s="12">
        <v>50</v>
      </c>
      <c r="L11" s="13">
        <v>1</v>
      </c>
      <c r="M11" s="12">
        <v>50</v>
      </c>
      <c r="N11" s="13">
        <v>1</v>
      </c>
      <c r="O11" s="12">
        <v>50</v>
      </c>
      <c r="P11" s="13">
        <v>1</v>
      </c>
    </row>
    <row r="12" spans="1:22">
      <c r="I12" s="12" t="s">
        <v>13</v>
      </c>
      <c r="J12" s="13">
        <v>20</v>
      </c>
      <c r="K12" s="12">
        <v>100</v>
      </c>
      <c r="L12" s="13">
        <v>2</v>
      </c>
      <c r="M12" s="12">
        <v>100</v>
      </c>
      <c r="N12" s="13">
        <v>2</v>
      </c>
      <c r="O12" s="12">
        <v>100</v>
      </c>
      <c r="P12" s="13">
        <v>2</v>
      </c>
    </row>
    <row r="13" spans="1:22">
      <c r="I13" s="12" t="s">
        <v>16</v>
      </c>
      <c r="J13" s="13">
        <v>30</v>
      </c>
      <c r="K13" s="12">
        <v>200</v>
      </c>
      <c r="L13" s="13">
        <v>3</v>
      </c>
      <c r="M13" s="12">
        <v>200</v>
      </c>
      <c r="N13" s="13">
        <v>3</v>
      </c>
      <c r="O13" s="12">
        <v>200</v>
      </c>
      <c r="P13" s="13">
        <v>3</v>
      </c>
    </row>
    <row r="14" spans="1:22">
      <c r="I14" s="12" t="s">
        <v>18</v>
      </c>
      <c r="J14" s="13">
        <v>40</v>
      </c>
      <c r="K14" s="12">
        <v>500</v>
      </c>
      <c r="L14" s="13">
        <v>4</v>
      </c>
      <c r="M14" s="12">
        <v>500</v>
      </c>
      <c r="N14" s="13">
        <v>4</v>
      </c>
      <c r="O14" s="12">
        <v>500</v>
      </c>
      <c r="P14" s="13">
        <v>4</v>
      </c>
    </row>
    <row r="15" spans="1:22">
      <c r="I15" s="12" t="s">
        <v>19</v>
      </c>
      <c r="J15" s="13">
        <v>50</v>
      </c>
      <c r="K15" s="12">
        <v>1000</v>
      </c>
      <c r="L15" s="13">
        <v>5</v>
      </c>
      <c r="M15" s="12">
        <v>1000</v>
      </c>
      <c r="N15" s="13">
        <v>5</v>
      </c>
      <c r="O15" s="12">
        <v>1000</v>
      </c>
      <c r="P15" s="13">
        <v>5</v>
      </c>
    </row>
  </sheetData>
  <mergeCells count="10">
    <mergeCell ref="K1:L1"/>
    <mergeCell ref="M1:N1"/>
    <mergeCell ref="O1:P1"/>
    <mergeCell ref="Q1:R1"/>
    <mergeCell ref="S1:T1"/>
    <mergeCell ref="A1:B1"/>
    <mergeCell ref="C1:D1"/>
    <mergeCell ref="E1:F1"/>
    <mergeCell ref="G1:H1"/>
    <mergeCell ref="I1:J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zoomScale="120" zoomScaleNormal="120" workbookViewId="0"/>
  </sheetViews>
  <sheetFormatPr defaultColWidth="8.85546875" defaultRowHeight="12.95"/>
  <cols>
    <col min="1" max="1" width="32.42578125" customWidth="1"/>
    <col min="2" max="2" width="27" customWidth="1"/>
    <col min="3" max="3" width="11.42578125"/>
    <col min="4" max="4" width="26.42578125" customWidth="1"/>
    <col min="5" max="1025" width="11.42578125"/>
  </cols>
  <sheetData>
    <row r="1" spans="1:4">
      <c r="C1" t="s">
        <v>38</v>
      </c>
      <c r="D1" t="s">
        <v>39</v>
      </c>
    </row>
    <row r="2" spans="1:4">
      <c r="A2" t="s">
        <v>40</v>
      </c>
      <c r="B2" t="s">
        <v>41</v>
      </c>
      <c r="C2" t="s">
        <v>42</v>
      </c>
      <c r="D2" t="s">
        <v>43</v>
      </c>
    </row>
    <row r="3" spans="1:4">
      <c r="B3" t="s">
        <v>44</v>
      </c>
      <c r="C3" t="s">
        <v>42</v>
      </c>
      <c r="D3" t="s">
        <v>42</v>
      </c>
    </row>
    <row r="4" spans="1:4">
      <c r="B4" t="s">
        <v>45</v>
      </c>
      <c r="C4" t="s">
        <v>42</v>
      </c>
      <c r="D4" t="s">
        <v>42</v>
      </c>
    </row>
    <row r="5" spans="1:4">
      <c r="A5" t="s">
        <v>46</v>
      </c>
      <c r="B5" t="s">
        <v>41</v>
      </c>
      <c r="C5" t="s">
        <v>42</v>
      </c>
      <c r="D5" t="s">
        <v>43</v>
      </c>
    </row>
    <row r="6" spans="1:4">
      <c r="B6" t="s">
        <v>44</v>
      </c>
      <c r="C6" t="s">
        <v>42</v>
      </c>
      <c r="D6" t="s">
        <v>42</v>
      </c>
    </row>
    <row r="7" spans="1:4">
      <c r="B7" t="s">
        <v>45</v>
      </c>
      <c r="C7" t="s">
        <v>42</v>
      </c>
      <c r="D7" t="s">
        <v>42</v>
      </c>
    </row>
    <row r="8" spans="1:4">
      <c r="B8" t="s">
        <v>47</v>
      </c>
      <c r="C8" t="s">
        <v>42</v>
      </c>
      <c r="D8" t="s">
        <v>42</v>
      </c>
    </row>
    <row r="9" spans="1:4">
      <c r="B9" t="s">
        <v>48</v>
      </c>
      <c r="C9" t="s">
        <v>42</v>
      </c>
      <c r="D9" t="s">
        <v>43</v>
      </c>
    </row>
    <row r="10" spans="1:4">
      <c r="A10" t="s">
        <v>49</v>
      </c>
      <c r="B10" t="s">
        <v>41</v>
      </c>
      <c r="C10" t="s">
        <v>42</v>
      </c>
      <c r="D10" t="s">
        <v>43</v>
      </c>
    </row>
    <row r="11" spans="1:4">
      <c r="B11" t="s">
        <v>44</v>
      </c>
      <c r="C11" t="s">
        <v>42</v>
      </c>
      <c r="D11" t="s">
        <v>42</v>
      </c>
    </row>
    <row r="12" spans="1:4">
      <c r="B12" t="s">
        <v>45</v>
      </c>
      <c r="C12" t="s">
        <v>42</v>
      </c>
      <c r="D12" t="s">
        <v>42</v>
      </c>
    </row>
    <row r="13" spans="1:4">
      <c r="B13" t="s">
        <v>47</v>
      </c>
      <c r="C13" t="s">
        <v>42</v>
      </c>
      <c r="D13" t="s">
        <v>42</v>
      </c>
    </row>
    <row r="14" spans="1:4">
      <c r="B14" t="s">
        <v>48</v>
      </c>
      <c r="C14" t="s">
        <v>42</v>
      </c>
      <c r="D14" t="s">
        <v>43</v>
      </c>
    </row>
    <row r="15" spans="1:4">
      <c r="A15" t="s">
        <v>50</v>
      </c>
      <c r="B15" t="s">
        <v>41</v>
      </c>
      <c r="C15" t="s">
        <v>42</v>
      </c>
      <c r="D15" t="s">
        <v>43</v>
      </c>
    </row>
    <row r="16" spans="1:4">
      <c r="B16" t="s">
        <v>44</v>
      </c>
      <c r="C16" t="s">
        <v>42</v>
      </c>
      <c r="D16" t="s">
        <v>42</v>
      </c>
    </row>
    <row r="17" spans="1:4">
      <c r="B17" t="s">
        <v>45</v>
      </c>
      <c r="C17" t="s">
        <v>42</v>
      </c>
      <c r="D17" t="s">
        <v>42</v>
      </c>
    </row>
    <row r="18" spans="1:4">
      <c r="B18" t="s">
        <v>47</v>
      </c>
      <c r="C18" t="s">
        <v>42</v>
      </c>
      <c r="D18" t="s">
        <v>42</v>
      </c>
    </row>
    <row r="19" spans="1:4">
      <c r="B19" t="s">
        <v>48</v>
      </c>
      <c r="C19" t="s">
        <v>42</v>
      </c>
      <c r="D19" t="s">
        <v>43</v>
      </c>
    </row>
    <row r="21" spans="1:4">
      <c r="A21" t="s">
        <v>51</v>
      </c>
      <c r="B21" t="s">
        <v>52</v>
      </c>
      <c r="D21" t="s">
        <v>53</v>
      </c>
    </row>
    <row r="22" spans="1:4">
      <c r="B22" t="s">
        <v>54</v>
      </c>
      <c r="D22" t="s">
        <v>55</v>
      </c>
    </row>
    <row r="23" spans="1:4">
      <c r="B23" t="s">
        <v>56</v>
      </c>
      <c r="D23" t="s">
        <v>55</v>
      </c>
    </row>
    <row r="25" spans="1:4">
      <c r="A25" t="s">
        <v>57</v>
      </c>
      <c r="B25" t="s">
        <v>58</v>
      </c>
      <c r="C25" t="s">
        <v>53</v>
      </c>
    </row>
    <row r="26" spans="1:4">
      <c r="B26" t="s">
        <v>59</v>
      </c>
      <c r="D26" t="s">
        <v>60</v>
      </c>
    </row>
    <row r="27" spans="1:4">
      <c r="B27" t="s">
        <v>61</v>
      </c>
      <c r="D27" t="s">
        <v>60</v>
      </c>
    </row>
    <row r="28" spans="1:4">
      <c r="A28" t="s">
        <v>62</v>
      </c>
      <c r="B28" t="s">
        <v>58</v>
      </c>
      <c r="C28" t="s">
        <v>53</v>
      </c>
    </row>
    <row r="29" spans="1:4">
      <c r="B29" t="s">
        <v>59</v>
      </c>
      <c r="D29" t="s">
        <v>63</v>
      </c>
    </row>
    <row r="30" spans="1:4">
      <c r="B30" t="s">
        <v>61</v>
      </c>
      <c r="D30" t="s">
        <v>63</v>
      </c>
    </row>
    <row r="31" spans="1:4">
      <c r="B31" t="s">
        <v>64</v>
      </c>
      <c r="D31" t="s">
        <v>42</v>
      </c>
    </row>
    <row r="33" spans="1:4">
      <c r="A33" t="s">
        <v>65</v>
      </c>
      <c r="B33" t="s">
        <v>66</v>
      </c>
      <c r="C33" t="s">
        <v>42</v>
      </c>
      <c r="D33" t="s">
        <v>42</v>
      </c>
    </row>
    <row r="34" spans="1:4">
      <c r="B34" t="s">
        <v>67</v>
      </c>
      <c r="D34" t="s">
        <v>42</v>
      </c>
    </row>
    <row r="36" spans="1:4">
      <c r="A36" t="s">
        <v>68</v>
      </c>
      <c r="B36" t="s">
        <v>69</v>
      </c>
      <c r="D36" t="s">
        <v>55</v>
      </c>
    </row>
    <row r="37" spans="1:4">
      <c r="B37" t="s">
        <v>70</v>
      </c>
      <c r="D37" t="s">
        <v>71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1"/>
  <sheetViews>
    <sheetView zoomScale="120" zoomScaleNormal="120" workbookViewId="0">
      <selection activeCell="A33" sqref="A33"/>
    </sheetView>
  </sheetViews>
  <sheetFormatPr defaultColWidth="8.85546875" defaultRowHeight="12.95"/>
  <cols>
    <col min="1" max="1" width="44.7109375" customWidth="1"/>
    <col min="2" max="2" width="54.7109375" customWidth="1"/>
    <col min="3" max="3" width="11.85546875" customWidth="1"/>
    <col min="4" max="1025" width="11.42578125"/>
  </cols>
  <sheetData>
    <row r="1" spans="1:2">
      <c r="B1" t="s">
        <v>72</v>
      </c>
    </row>
    <row r="2" spans="1:2">
      <c r="A2" t="s">
        <v>73</v>
      </c>
    </row>
    <row r="3" spans="1:2">
      <c r="A3" t="s">
        <v>74</v>
      </c>
      <c r="B3">
        <v>3</v>
      </c>
    </row>
    <row r="4" spans="1:2">
      <c r="A4" t="s">
        <v>75</v>
      </c>
      <c r="B4">
        <v>3</v>
      </c>
    </row>
    <row r="5" spans="1:2">
      <c r="A5" t="s">
        <v>76</v>
      </c>
    </row>
    <row r="6" spans="1:2">
      <c r="A6" t="s">
        <v>77</v>
      </c>
      <c r="B6">
        <v>3</v>
      </c>
    </row>
    <row r="7" spans="1:2">
      <c r="A7" t="s">
        <v>78</v>
      </c>
      <c r="B7">
        <v>5</v>
      </c>
    </row>
    <row r="8" spans="1:2">
      <c r="A8" t="s">
        <v>79</v>
      </c>
      <c r="B8">
        <v>2</v>
      </c>
    </row>
    <row r="9" spans="1:2">
      <c r="A9" t="s">
        <v>80</v>
      </c>
      <c r="B9">
        <v>0.5</v>
      </c>
    </row>
    <row r="10" spans="1:2">
      <c r="A10" t="s">
        <v>81</v>
      </c>
      <c r="B10">
        <v>0.5</v>
      </c>
    </row>
    <row r="11" spans="1:2">
      <c r="A11" t="s">
        <v>82</v>
      </c>
      <c r="B11">
        <v>0.5</v>
      </c>
    </row>
    <row r="12" spans="1:2">
      <c r="A12" t="s">
        <v>83</v>
      </c>
      <c r="B12">
        <v>0.5</v>
      </c>
    </row>
    <row r="13" spans="1:2">
      <c r="A13" t="s">
        <v>84</v>
      </c>
      <c r="B13">
        <v>0.5</v>
      </c>
    </row>
    <row r="14" spans="1:2">
      <c r="A14" t="s">
        <v>85</v>
      </c>
      <c r="B14">
        <v>2</v>
      </c>
    </row>
    <row r="15" spans="1:2">
      <c r="A15" t="s">
        <v>86</v>
      </c>
      <c r="B15">
        <v>5</v>
      </c>
    </row>
    <row r="16" spans="1:2">
      <c r="A16" t="s">
        <v>87</v>
      </c>
      <c r="B16">
        <v>1</v>
      </c>
    </row>
    <row r="17" spans="1:2">
      <c r="A17" t="s">
        <v>88</v>
      </c>
      <c r="B17">
        <v>0.5</v>
      </c>
    </row>
    <row r="18" spans="1:2">
      <c r="A18" t="s">
        <v>89</v>
      </c>
    </row>
    <row r="19" spans="1:2">
      <c r="A19" t="s">
        <v>90</v>
      </c>
      <c r="B19">
        <v>2</v>
      </c>
    </row>
    <row r="20" spans="1:2">
      <c r="A20" t="s">
        <v>91</v>
      </c>
      <c r="B20">
        <v>5</v>
      </c>
    </row>
    <row r="21" spans="1:2">
      <c r="A21" t="s">
        <v>92</v>
      </c>
      <c r="B21">
        <v>6</v>
      </c>
    </row>
    <row r="22" spans="1:2">
      <c r="A22" t="s">
        <v>93</v>
      </c>
      <c r="B22">
        <v>2</v>
      </c>
    </row>
    <row r="23" spans="1:2">
      <c r="A23" t="s">
        <v>94</v>
      </c>
      <c r="B23">
        <v>2</v>
      </c>
    </row>
    <row r="24" spans="1:2">
      <c r="A24" t="s">
        <v>95</v>
      </c>
    </row>
    <row r="25" spans="1:2">
      <c r="A25" t="s">
        <v>96</v>
      </c>
      <c r="B25">
        <v>2</v>
      </c>
    </row>
    <row r="26" spans="1:2">
      <c r="A26" t="s">
        <v>97</v>
      </c>
      <c r="B26">
        <v>0.5</v>
      </c>
    </row>
    <row r="27" spans="1:2">
      <c r="A27" t="s">
        <v>98</v>
      </c>
    </row>
    <row r="28" spans="1:2">
      <c r="A28" t="s">
        <v>99</v>
      </c>
      <c r="B28">
        <v>2</v>
      </c>
    </row>
    <row r="29" spans="1:2">
      <c r="A29" t="s">
        <v>100</v>
      </c>
      <c r="B29">
        <v>5</v>
      </c>
    </row>
    <row r="30" spans="1:2">
      <c r="A30" t="s">
        <v>101</v>
      </c>
      <c r="B30">
        <v>1</v>
      </c>
    </row>
    <row r="31" spans="1:2">
      <c r="A31" t="s">
        <v>102</v>
      </c>
      <c r="B31">
        <v>2</v>
      </c>
    </row>
    <row r="32" spans="1:2">
      <c r="A32" t="s">
        <v>103</v>
      </c>
      <c r="B32">
        <v>3</v>
      </c>
    </row>
    <row r="33" spans="1:2">
      <c r="A33" t="s">
        <v>104</v>
      </c>
      <c r="B33">
        <v>1</v>
      </c>
    </row>
    <row r="34" spans="1:2">
      <c r="A34" t="s">
        <v>105</v>
      </c>
      <c r="B34">
        <v>0.5</v>
      </c>
    </row>
    <row r="35" spans="1:2">
      <c r="A35" t="s">
        <v>106</v>
      </c>
      <c r="B35">
        <v>3</v>
      </c>
    </row>
    <row r="36" spans="1:2">
      <c r="A36" t="s">
        <v>107</v>
      </c>
      <c r="B36">
        <v>4</v>
      </c>
    </row>
    <row r="37" spans="1:2">
      <c r="A37" t="s">
        <v>108</v>
      </c>
      <c r="B37">
        <v>1</v>
      </c>
    </row>
    <row r="38" spans="1:2">
      <c r="A38" t="s">
        <v>109</v>
      </c>
      <c r="B38">
        <v>3</v>
      </c>
    </row>
    <row r="39" spans="1:2">
      <c r="A39" t="s">
        <v>110</v>
      </c>
      <c r="B39">
        <v>2</v>
      </c>
    </row>
    <row r="40" spans="1:2">
      <c r="A40" t="s">
        <v>111</v>
      </c>
      <c r="B40">
        <v>3</v>
      </c>
    </row>
    <row r="41" spans="1:2">
      <c r="A41" t="s">
        <v>112</v>
      </c>
      <c r="B41">
        <v>1</v>
      </c>
    </row>
    <row r="42" spans="1:2">
      <c r="A42" t="s">
        <v>113</v>
      </c>
      <c r="B42">
        <v>1</v>
      </c>
    </row>
    <row r="43" spans="1:2">
      <c r="A43" t="s">
        <v>114</v>
      </c>
      <c r="B43">
        <v>2</v>
      </c>
    </row>
    <row r="44" spans="1:2">
      <c r="A44" t="s">
        <v>115</v>
      </c>
      <c r="B44">
        <v>1</v>
      </c>
    </row>
    <row r="45" spans="1:2">
      <c r="A45" t="s">
        <v>116</v>
      </c>
      <c r="B45">
        <v>1</v>
      </c>
    </row>
    <row r="46" spans="1:2">
      <c r="A46" t="s">
        <v>117</v>
      </c>
      <c r="B46">
        <v>3</v>
      </c>
    </row>
    <row r="47" spans="1:2">
      <c r="A47" t="s">
        <v>118</v>
      </c>
      <c r="B47">
        <v>0.5</v>
      </c>
    </row>
    <row r="48" spans="1:2">
      <c r="A48" t="s">
        <v>119</v>
      </c>
      <c r="B48">
        <v>5</v>
      </c>
    </row>
    <row r="49" spans="1:2">
      <c r="A49" t="s">
        <v>120</v>
      </c>
      <c r="B49">
        <v>10</v>
      </c>
    </row>
    <row r="50" spans="1:2">
      <c r="A50" t="s">
        <v>121</v>
      </c>
    </row>
    <row r="51" spans="1:2">
      <c r="A51" t="s">
        <v>122</v>
      </c>
      <c r="B51">
        <v>3</v>
      </c>
    </row>
    <row r="52" spans="1:2">
      <c r="A52" t="s">
        <v>123</v>
      </c>
    </row>
    <row r="53" spans="1:2">
      <c r="A53" t="s">
        <v>124</v>
      </c>
    </row>
    <row r="54" spans="1:2">
      <c r="A54" t="s">
        <v>125</v>
      </c>
      <c r="B54">
        <v>2</v>
      </c>
    </row>
    <row r="55" spans="1:2">
      <c r="A55" t="s">
        <v>126</v>
      </c>
      <c r="B55">
        <v>106.5</v>
      </c>
    </row>
    <row r="56" spans="1:2">
      <c r="A56" t="s">
        <v>127</v>
      </c>
    </row>
    <row r="57" spans="1:2">
      <c r="A57" t="s">
        <v>128</v>
      </c>
      <c r="B57">
        <v>10</v>
      </c>
    </row>
    <row r="58" spans="1:2">
      <c r="A58" t="s">
        <v>129</v>
      </c>
      <c r="B58">
        <v>2</v>
      </c>
    </row>
    <row r="59" spans="1:2">
      <c r="A59" t="s">
        <v>130</v>
      </c>
      <c r="B59">
        <v>5</v>
      </c>
    </row>
    <row r="60" spans="1:2">
      <c r="A60" t="s">
        <v>131</v>
      </c>
      <c r="B60">
        <v>10</v>
      </c>
    </row>
    <row r="61" spans="1:2">
      <c r="A61" t="s">
        <v>132</v>
      </c>
      <c r="B61">
        <v>10</v>
      </c>
    </row>
    <row r="62" spans="1:2">
      <c r="A62" t="s">
        <v>133</v>
      </c>
      <c r="B62">
        <v>15</v>
      </c>
    </row>
    <row r="64" spans="1:2">
      <c r="A64" t="s">
        <v>128</v>
      </c>
      <c r="B64">
        <v>10</v>
      </c>
    </row>
    <row r="65" spans="1:2">
      <c r="A65" t="s">
        <v>134</v>
      </c>
      <c r="B65">
        <v>2</v>
      </c>
    </row>
    <row r="66" spans="1:2">
      <c r="A66" t="s">
        <v>130</v>
      </c>
      <c r="B66">
        <v>5</v>
      </c>
    </row>
    <row r="67" spans="1:2">
      <c r="A67" t="s">
        <v>135</v>
      </c>
      <c r="B67">
        <v>10</v>
      </c>
    </row>
    <row r="68" spans="1:2">
      <c r="A68" t="s">
        <v>136</v>
      </c>
      <c r="B68">
        <v>0.5</v>
      </c>
    </row>
    <row r="69" spans="1:2">
      <c r="A69" t="s">
        <v>137</v>
      </c>
      <c r="B69">
        <v>10</v>
      </c>
    </row>
    <row r="70" spans="1:2">
      <c r="A70" t="s">
        <v>133</v>
      </c>
      <c r="B70">
        <v>15</v>
      </c>
    </row>
    <row r="71" spans="1:2">
      <c r="A71" t="s">
        <v>138</v>
      </c>
      <c r="B71">
        <v>211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A9E47FD824E343BD7060ECA561D9DB" ma:contentTypeVersion="5" ma:contentTypeDescription="Ein neues Dokument erstellen." ma:contentTypeScope="" ma:versionID="89994ef399a9283a60443cf07540899a">
  <xsd:schema xmlns:xsd="http://www.w3.org/2001/XMLSchema" xmlns:xs="http://www.w3.org/2001/XMLSchema" xmlns:p="http://schemas.microsoft.com/office/2006/metadata/properties" xmlns:ns2="b89562c0-3a7b-4a03-8d47-50692eaf3058" xmlns:ns3="3852451d-e775-42f6-baff-d060d226cc4f" targetNamespace="http://schemas.microsoft.com/office/2006/metadata/properties" ma:root="true" ma:fieldsID="3059e9c97fbd8527338e0dcbc9b5bfbd" ns2:_="" ns3:_="">
    <xsd:import namespace="b89562c0-3a7b-4a03-8d47-50692eaf3058"/>
    <xsd:import namespace="3852451d-e775-42f6-baff-d060d226c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562c0-3a7b-4a03-8d47-50692eaf3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2451d-e775-42f6-baff-d060d226cc4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DE1B0-DD23-43E2-91F4-C549A9727965}"/>
</file>

<file path=customXml/itemProps2.xml><?xml version="1.0" encoding="utf-8"?>
<ds:datastoreItem xmlns:ds="http://schemas.openxmlformats.org/officeDocument/2006/customXml" ds:itemID="{E79283F1-9CE0-4A3C-ACEA-813B0AC5C7CB}"/>
</file>

<file path=customXml/itemProps3.xml><?xml version="1.0" encoding="utf-8"?>
<ds:datastoreItem xmlns:ds="http://schemas.openxmlformats.org/officeDocument/2006/customXml" ds:itemID="{D124A1B9-C459-4C3A-A46B-2201C4D8C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Mehrfeld</dc:creator>
  <cp:keywords/>
  <dc:description/>
  <cp:lastModifiedBy>Betzholz-Schlüter, Sabine</cp:lastModifiedBy>
  <cp:revision>10</cp:revision>
  <dcterms:created xsi:type="dcterms:W3CDTF">2017-06-01T09:57:30Z</dcterms:created>
  <dcterms:modified xsi:type="dcterms:W3CDTF">2023-11-27T12:53:29Z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0x01010051A9E47FD824E343BD7060ECA561D9DB</vt:lpwstr>
  </property>
  <property fmtid="{D5CDD505-2E9C-101B-9397-08002B2CF9AE}" pid="3" name="Order">
    <vt:r8>86500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